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BC" lockStructure="1"/>
  <bookViews>
    <workbookView xWindow="0" yWindow="0" windowWidth="16395" windowHeight="6780"/>
  </bookViews>
  <sheets>
    <sheet name="Cover sheet" sheetId="1" r:id="rId1"/>
    <sheet name="Groundcovers" sheetId="4" r:id="rId2"/>
    <sheet name="Shrubs" sheetId="5" r:id="rId3"/>
    <sheet name="Trees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8" i="1" l="1"/>
  <c r="N17" i="1" l="1"/>
  <c r="A33" i="6" l="1"/>
  <c r="D25" i="1" s="1"/>
  <c r="A52" i="5"/>
  <c r="I25" i="1" s="1"/>
  <c r="A71" i="4"/>
  <c r="O25" i="1" s="1"/>
  <c r="O34" i="1" l="1"/>
  <c r="I34" i="1"/>
  <c r="D34" i="1"/>
  <c r="K19" i="1" l="1"/>
  <c r="K18" i="1"/>
  <c r="K16" i="1"/>
  <c r="K13" i="1"/>
  <c r="K12" i="1"/>
  <c r="K10" i="1"/>
  <c r="K9" i="1"/>
</calcChain>
</file>

<file path=xl/sharedStrings.xml><?xml version="1.0" encoding="utf-8"?>
<sst xmlns="http://schemas.openxmlformats.org/spreadsheetml/2006/main" count="354" uniqueCount="326">
  <si>
    <t>HIP Native Landscaping Planting Worksheet</t>
  </si>
  <si>
    <t>Option</t>
  </si>
  <si>
    <t>Vegetation Layer Combination</t>
  </si>
  <si>
    <t>Minimum Planting Density</t>
  </si>
  <si>
    <t>A</t>
  </si>
  <si>
    <t>Tree, Shrub, and Groundcover</t>
  </si>
  <si>
    <t>Divide planting area by 225 (15' o.c.)</t>
  </si>
  <si>
    <t>Trees</t>
  </si>
  <si>
    <t>Divide planting area by 64 (8' o.c.)</t>
  </si>
  <si>
    <t>Shrubs</t>
  </si>
  <si>
    <t>Divide planting area by 25 (5' o.c.)</t>
  </si>
  <si>
    <t>Groundcovers</t>
  </si>
  <si>
    <t>B</t>
  </si>
  <si>
    <t>Tree and Shrub Only (No Groundcover)</t>
  </si>
  <si>
    <t>Divide planting area by 144 (12' o.c.)</t>
  </si>
  <si>
    <t>Divide planting area by 36 (6' o.c.)</t>
  </si>
  <si>
    <t>C</t>
  </si>
  <si>
    <t>Tree and Groundcover Only (No Shrub)</t>
  </si>
  <si>
    <t>Divide planting area by 16 (4' o.c.)</t>
  </si>
  <si>
    <t>D</t>
  </si>
  <si>
    <t>Shrub and Groundcover Only (No Tree)</t>
  </si>
  <si>
    <t>Divide planting area by 49 (7' o.c.)</t>
  </si>
  <si>
    <t xml:space="preserve"> Groundcovers</t>
  </si>
  <si>
    <t>Species Name</t>
  </si>
  <si>
    <t>#</t>
  </si>
  <si>
    <t>NN</t>
  </si>
  <si>
    <t># existing trees:</t>
  </si>
  <si>
    <t># of existing shrubs:</t>
  </si>
  <si>
    <t># of existing groundcovers:</t>
  </si>
  <si>
    <t># new native trees from list</t>
  </si>
  <si>
    <t># new native shrubs from list</t>
  </si>
  <si>
    <t># new native groundcovers</t>
  </si>
  <si>
    <t>TOTAL</t>
  </si>
  <si>
    <t>Qty</t>
  </si>
  <si>
    <t>Common Name</t>
  </si>
  <si>
    <t>Scientific Name</t>
  </si>
  <si>
    <t>Groundcovers and Perennials For Shady Locations</t>
  </si>
  <si>
    <t xml:space="preserve">Deer Fern </t>
  </si>
  <si>
    <t>Blechnum spicant</t>
  </si>
  <si>
    <t>Wild Ginger</t>
  </si>
  <si>
    <t>Asarum caudatum</t>
  </si>
  <si>
    <t>Groundcovers and Perennials For Shady to Partly Shady Locations</t>
  </si>
  <si>
    <t>Bunchberry Dogwood</t>
  </si>
  <si>
    <t>Cornus unalaschkensis</t>
  </si>
  <si>
    <t>Creeping Oregon Grape</t>
  </si>
  <si>
    <t>Mahonia repens</t>
  </si>
  <si>
    <t>False Lily-of-the-valley</t>
  </si>
  <si>
    <t>Maianthemum dilatatum</t>
  </si>
  <si>
    <t>Fringecup</t>
  </si>
  <si>
    <t>Tellima grandiflora</t>
  </si>
  <si>
    <t>Goat’s Beard</t>
  </si>
  <si>
    <t>Aruncus dioicus</t>
  </si>
  <si>
    <t>Inside-Out Flower</t>
  </si>
  <si>
    <t>Vancouveria hexandra</t>
  </si>
  <si>
    <t>Lady Fern</t>
  </si>
  <si>
    <t>Athyrium filix-femina</t>
  </si>
  <si>
    <t>Maidenhair Fern</t>
  </si>
  <si>
    <t>Adiantum aleuticum</t>
  </si>
  <si>
    <r>
      <t>Redwood Sorrel</t>
    </r>
    <r>
      <rPr>
        <b/>
        <sz val="10"/>
        <color rgb="FF000000"/>
        <rFont val="Candara"/>
        <family val="2"/>
      </rPr>
      <t>/</t>
    </r>
    <r>
      <rPr>
        <sz val="10"/>
        <color rgb="FF000000"/>
        <rFont val="Candara"/>
        <family val="2"/>
      </rPr>
      <t>Oregon Oxalis</t>
    </r>
  </si>
  <si>
    <t>Oxalis oregana</t>
  </si>
  <si>
    <t>Gaultheria shallon</t>
  </si>
  <si>
    <t>Slender-foot Sedge</t>
  </si>
  <si>
    <t>Carex leptopoda</t>
  </si>
  <si>
    <t>Spiny Wood Fern</t>
  </si>
  <si>
    <t>Dryopteris expansa</t>
  </si>
  <si>
    <t>Vanilla Leaf</t>
  </si>
  <si>
    <t>Achlys triphylla</t>
  </si>
  <si>
    <t>Western Bleeding Heart</t>
  </si>
  <si>
    <t>Dicentra formosa</t>
  </si>
  <si>
    <t>Western Sword Fern</t>
  </si>
  <si>
    <t>Polystichum munitum</t>
  </si>
  <si>
    <t>Woodland Strawberry</t>
  </si>
  <si>
    <t>Fragaria vesca</t>
  </si>
  <si>
    <t>Groundcovers and Perennials For Partly Shady to Sunny Locations</t>
  </si>
  <si>
    <t>Arctic Sweet Coltsfoot</t>
  </si>
  <si>
    <t>Petasites frigidus v. palmatus</t>
  </si>
  <si>
    <t>Beach Strawberry</t>
  </si>
  <si>
    <t>Fragaria chiloensis</t>
  </si>
  <si>
    <t>Bigleaf Lupine</t>
  </si>
  <si>
    <t>Lupinus polyphyllus</t>
  </si>
  <si>
    <t>Big Leaf Sedge</t>
  </si>
  <si>
    <t>Carex amplifolia</t>
  </si>
  <si>
    <t>Blue-Eyed Grass</t>
  </si>
  <si>
    <t>Sisyrinchium idahoense</t>
  </si>
  <si>
    <t>Broad-Leaved Shooting Star</t>
  </si>
  <si>
    <t>Dodecatheon hendersonii</t>
  </si>
  <si>
    <t>Darkthroat Shooting Star</t>
  </si>
  <si>
    <t>Dodecatheon pulchellum</t>
  </si>
  <si>
    <t>Douglas Aster</t>
  </si>
  <si>
    <t>Symphyotrichum subspicatum</t>
  </si>
  <si>
    <t>Douglas' Grasswidow</t>
  </si>
  <si>
    <t>Olsynium douglasii</t>
  </si>
  <si>
    <t>Canadian Goldenrod</t>
  </si>
  <si>
    <t>Solidago canadensis</t>
  </si>
  <si>
    <t>Chamisso Sedge</t>
  </si>
  <si>
    <t>Carex pachystachya</t>
  </si>
  <si>
    <t>Columbia Lily</t>
  </si>
  <si>
    <t>Lilium columbianum</t>
  </si>
  <si>
    <t>Common Camas</t>
  </si>
  <si>
    <t>Camassia quamash</t>
  </si>
  <si>
    <t>Common Harebell</t>
  </si>
  <si>
    <t>Campanula rotundifolia</t>
  </si>
  <si>
    <t>Henderson's Checker Mallow</t>
  </si>
  <si>
    <t>Sidalcea hendersonii</t>
  </si>
  <si>
    <t>Kinnikinnick</t>
  </si>
  <si>
    <t>Arctostaphylos uva ursi</t>
  </si>
  <si>
    <r>
      <t xml:space="preserve">Kinnikinnick </t>
    </r>
    <r>
      <rPr>
        <i/>
        <sz val="10"/>
        <color rgb="FF000000"/>
        <rFont val="Candara"/>
        <family val="2"/>
      </rPr>
      <t>‘Vancouver Jade’</t>
    </r>
    <r>
      <rPr>
        <sz val="10"/>
        <color rgb="FF000000"/>
        <rFont val="Candara"/>
        <family val="2"/>
      </rPr>
      <t xml:space="preserve"> - </t>
    </r>
    <r>
      <rPr>
        <b/>
        <sz val="10"/>
        <color rgb="FF000000"/>
        <rFont val="Candara"/>
        <family val="2"/>
      </rPr>
      <t>C</t>
    </r>
  </si>
  <si>
    <t>Arctostaphylos uva ursi ‘Vancouver Jade’</t>
  </si>
  <si>
    <t>Great Camas</t>
  </si>
  <si>
    <t>Camassia leichtlinii</t>
  </si>
  <si>
    <t>Lakeshore Sedge</t>
  </si>
  <si>
    <t>Carex lenticularis</t>
  </si>
  <si>
    <t>Lanceleaf Tickseed</t>
  </si>
  <si>
    <t>Coreopsis lanceolata</t>
  </si>
  <si>
    <t>Merten's Sedge</t>
  </si>
  <si>
    <t>Carex mertensii</t>
  </si>
  <si>
    <t>Oak Fern</t>
  </si>
  <si>
    <t>Gymnocarpium dryopteris</t>
  </si>
  <si>
    <t>Oregon Iris</t>
  </si>
  <si>
    <t>Iris tenax</t>
  </si>
  <si>
    <t>Oregon Stonecrop</t>
  </si>
  <si>
    <t>Sedum oreganum</t>
  </si>
  <si>
    <t>Oregon Sunshine</t>
  </si>
  <si>
    <t>Eriophyllum lanatum</t>
  </si>
  <si>
    <t>Pearly Everlasting</t>
  </si>
  <si>
    <t>Anaphalis margaritacea</t>
  </si>
  <si>
    <t>Pink Sea Thrift</t>
  </si>
  <si>
    <t>Armeria maritima</t>
  </si>
  <si>
    <t>Poverty Oatgrass</t>
  </si>
  <si>
    <t>Danthonia californica</t>
  </si>
  <si>
    <t>Red Columbine</t>
  </si>
  <si>
    <t>Aquilegia formosa</t>
  </si>
  <si>
    <t>Roemer's Fescue</t>
  </si>
  <si>
    <t>Festuca idahoensis ssp. roemeri</t>
  </si>
  <si>
    <t>Roundleaf Alum Root</t>
  </si>
  <si>
    <t>Heuchera cylindrica</t>
  </si>
  <si>
    <t>Showy Fleabane</t>
  </si>
  <si>
    <t>Erigeron speciosus</t>
  </si>
  <si>
    <t>Sitka Sedge</t>
  </si>
  <si>
    <t>Carex aquatilis</t>
  </si>
  <si>
    <t>Slough Sedge</t>
  </si>
  <si>
    <t>Carex obnupta</t>
  </si>
  <si>
    <t>Spreading Rush</t>
  </si>
  <si>
    <t>Juncus patens</t>
  </si>
  <si>
    <t>Spreading Stonecrop</t>
  </si>
  <si>
    <t>Sedum divergens</t>
  </si>
  <si>
    <t>Tufted Hairgrass</t>
  </si>
  <si>
    <t>Deschampsia cespitosa</t>
  </si>
  <si>
    <t>Upland Larkspur</t>
  </si>
  <si>
    <t>Delphinium nuttallii</t>
  </si>
  <si>
    <r>
      <t xml:space="preserve">Western Cone Flower </t>
    </r>
    <r>
      <rPr>
        <i/>
        <sz val="10"/>
        <color rgb="FF000000"/>
        <rFont val="Candara"/>
        <family val="2"/>
      </rPr>
      <t xml:space="preserve">'Green Wizard' </t>
    </r>
    <r>
      <rPr>
        <sz val="10"/>
        <color rgb="FF000000"/>
        <rFont val="Candara"/>
        <family val="2"/>
      </rPr>
      <t>-</t>
    </r>
    <r>
      <rPr>
        <b/>
        <sz val="10"/>
        <color rgb="FF000000"/>
        <rFont val="Candara"/>
        <family val="2"/>
      </rPr>
      <t>C</t>
    </r>
  </si>
  <si>
    <t>Rudbeckia occidentalis 'Green Wizard'</t>
  </si>
  <si>
    <t>Wild Bergamot</t>
  </si>
  <si>
    <t>Monarda fistulosa</t>
  </si>
  <si>
    <t>Groundcovers and Perennials For Sunny Locations</t>
  </si>
  <si>
    <t>Dagger-leaf Rush</t>
  </si>
  <si>
    <t>Juncus ensifolius</t>
  </si>
  <si>
    <t>Nodding Onion</t>
  </si>
  <si>
    <t>Allium cernuum</t>
  </si>
  <si>
    <t>Sawbeak Sedge</t>
  </si>
  <si>
    <t>Carex stipata</t>
  </si>
  <si>
    <t>Slender Rush</t>
  </si>
  <si>
    <t>Juncus tenuis</t>
  </si>
  <si>
    <t>Western Blue-Flag Iris</t>
  </si>
  <si>
    <t xml:space="preserve">Iris missouriensis </t>
  </si>
  <si>
    <t>Qty.</t>
  </si>
  <si>
    <t>Shrubs For Shady Locations</t>
  </si>
  <si>
    <t>Red Huckleberry</t>
  </si>
  <si>
    <t>Vaccinium parvifolium</t>
  </si>
  <si>
    <t>Bald-Hip Rose</t>
  </si>
  <si>
    <t>Rosa gymnocarpa</t>
  </si>
  <si>
    <t>Beaked Hazelnut</t>
  </si>
  <si>
    <t>Corylus cornuta v. californica</t>
  </si>
  <si>
    <r>
      <t xml:space="preserve">Compact Oregon Grape </t>
    </r>
    <r>
      <rPr>
        <b/>
        <sz val="10"/>
        <color rgb="FF000000"/>
        <rFont val="Candara"/>
        <family val="2"/>
      </rPr>
      <t>-C</t>
    </r>
  </si>
  <si>
    <t>Mahonia aquifolium 'Compacta'</t>
  </si>
  <si>
    <t>Evergreen Huckleberry</t>
  </si>
  <si>
    <t>Vaccinium ovatum</t>
  </si>
  <si>
    <r>
      <t>Indian Plum</t>
    </r>
    <r>
      <rPr>
        <b/>
        <sz val="10"/>
        <color rgb="FF000000"/>
        <rFont val="Candara"/>
        <family val="2"/>
      </rPr>
      <t>/</t>
    </r>
    <r>
      <rPr>
        <sz val="10"/>
        <color rgb="FF000000"/>
        <rFont val="Candara"/>
        <family val="2"/>
      </rPr>
      <t>Osoberry</t>
    </r>
  </si>
  <si>
    <t>Oemleria cerasiformis</t>
  </si>
  <si>
    <t>Low Oregon Grape</t>
  </si>
  <si>
    <t>Mahonia nervosa</t>
  </si>
  <si>
    <t>Mallow Ninebark</t>
  </si>
  <si>
    <t>Physocarpus malvaceus</t>
  </si>
  <si>
    <t>Orange Honeysuckle</t>
  </si>
  <si>
    <t>Lonicera ciliosa</t>
  </si>
  <si>
    <t>Pacific Rhododendron</t>
  </si>
  <si>
    <t>Rhododendron macrophyllum</t>
  </si>
  <si>
    <t>Salmonberry</t>
  </si>
  <si>
    <t>Rubus spectabilis</t>
  </si>
  <si>
    <t>Tall Oregon Grape</t>
  </si>
  <si>
    <t>Mahonia aquifolium</t>
  </si>
  <si>
    <t>Shrubs For Partly Shady to Sunny Locations</t>
  </si>
  <si>
    <t>American Cranberry Bush</t>
  </si>
  <si>
    <t>Viburnum opulus v. americanum</t>
  </si>
  <si>
    <t>Black Cap Raspberry</t>
  </si>
  <si>
    <t>Rubus leucodermis</t>
  </si>
  <si>
    <t>Black Gooseberry</t>
  </si>
  <si>
    <t>Ribes divaricatum</t>
  </si>
  <si>
    <t>Black Twinberry</t>
  </si>
  <si>
    <t>Lonicera involucrata</t>
  </si>
  <si>
    <r>
      <t xml:space="preserve">Blizzard Mock Orange </t>
    </r>
    <r>
      <rPr>
        <b/>
        <sz val="10"/>
        <color rgb="FF000000"/>
        <rFont val="Candara"/>
        <family val="2"/>
      </rPr>
      <t>-C</t>
    </r>
  </si>
  <si>
    <t>Philadelphus lewisii 'Blizzard'</t>
  </si>
  <si>
    <t>Cluster Rose</t>
  </si>
  <si>
    <t>Rosa pisocarpa</t>
  </si>
  <si>
    <t>Golden Currant</t>
  </si>
  <si>
    <t>Ribes aureum</t>
  </si>
  <si>
    <t>Hairy Honeysuckle</t>
  </si>
  <si>
    <t>Lonicera hispidula</t>
  </si>
  <si>
    <t>Hardhack</t>
  </si>
  <si>
    <t>Spiraea douglasii</t>
  </si>
  <si>
    <t>Mock Orange</t>
  </si>
  <si>
    <t>Philadelphus lewisii</t>
  </si>
  <si>
    <t>Nootka Rose</t>
  </si>
  <si>
    <t>Rosa nutkana</t>
  </si>
  <si>
    <t>Pacific Ninebark</t>
  </si>
  <si>
    <t>Physocarpus capitatus</t>
  </si>
  <si>
    <t>Holodiscus discolor</t>
  </si>
  <si>
    <t>Oval-Leaf Viburnum</t>
  </si>
  <si>
    <t>Viburnum ellipticum</t>
  </si>
  <si>
    <t>Red Elderberry</t>
  </si>
  <si>
    <t>Sambucus racemosa</t>
  </si>
  <si>
    <t>Red-Flowering Currant</t>
  </si>
  <si>
    <t>Ribes sanguineum</t>
  </si>
  <si>
    <t>Red Osier Dogwood</t>
  </si>
  <si>
    <t>Cornus sericea</t>
  </si>
  <si>
    <t>Shiny-Leaved Spirea</t>
  </si>
  <si>
    <t>Spiraea lucida</t>
  </si>
  <si>
    <t>Sitka Mountain Ash</t>
  </si>
  <si>
    <t>Sorbus sitchensis</t>
  </si>
  <si>
    <t>Snowberry</t>
  </si>
  <si>
    <t>Symphoricarpos albus</t>
  </si>
  <si>
    <t>Snowbrush Ceanothus</t>
  </si>
  <si>
    <t>Ceanothus velutinus</t>
  </si>
  <si>
    <t>Subalpine Spiraea</t>
  </si>
  <si>
    <t>Spiraea densiflora</t>
  </si>
  <si>
    <t>Sweet Gale</t>
  </si>
  <si>
    <t>Myrica gale</t>
  </si>
  <si>
    <t>Thimbleberry</t>
  </si>
  <si>
    <t>Rubus parviflorus</t>
  </si>
  <si>
    <t>Utah Serviceberry</t>
  </si>
  <si>
    <t>Amelanchier utahensis</t>
  </si>
  <si>
    <t>Western Sweetshrub</t>
  </si>
  <si>
    <t>Calycanthus occidentalis</t>
  </si>
  <si>
    <t>Wood's Rose</t>
  </si>
  <si>
    <t>Rosa woodsii</t>
  </si>
  <si>
    <r>
      <t xml:space="preserve">Yellow Twig Dogwood </t>
    </r>
    <r>
      <rPr>
        <b/>
        <sz val="10"/>
        <color rgb="FF000000"/>
        <rFont val="Candara"/>
        <family val="2"/>
      </rPr>
      <t>-C</t>
    </r>
  </si>
  <si>
    <t>Cornus sericea 'Flaviramea'</t>
  </si>
  <si>
    <t>Shrubs For Sunny Locations</t>
  </si>
  <si>
    <t>Arctostaphylos columbiana</t>
  </si>
  <si>
    <t>Myrica californica</t>
  </si>
  <si>
    <t>Redstem Ceanothus</t>
  </si>
  <si>
    <t>Ceanothus sanguineus</t>
  </si>
  <si>
    <t>Shrubby Cinquefoil</t>
  </si>
  <si>
    <t>Dasiphora fruticosa</t>
  </si>
  <si>
    <t>Skunkbrush Sumac</t>
  </si>
  <si>
    <t>Rhus trilobata</t>
  </si>
  <si>
    <t>Trees For Shady to Partly Shady Locations</t>
  </si>
  <si>
    <t>Vine Maple</t>
  </si>
  <si>
    <t>Acer circinatum</t>
  </si>
  <si>
    <t>Tsuga heterophylla</t>
  </si>
  <si>
    <t>Thuja plicata</t>
  </si>
  <si>
    <t>Trees For Sunny to Partly Shady Locations</t>
  </si>
  <si>
    <t>Bitter Cherry</t>
  </si>
  <si>
    <t>Prunus emarginata</t>
  </si>
  <si>
    <t>Black Chokecherry</t>
  </si>
  <si>
    <t>Prunus virginiana</t>
  </si>
  <si>
    <t>Black Hawthorne</t>
  </si>
  <si>
    <t>Crataegus douglasii</t>
  </si>
  <si>
    <t>Cascara</t>
  </si>
  <si>
    <t>Frangula  purshiana</t>
  </si>
  <si>
    <t>Douglas Maple</t>
  </si>
  <si>
    <t>Acer glabrum v. douglasii</t>
  </si>
  <si>
    <r>
      <t xml:space="preserve">Eddy’s White Wonder Dogwood </t>
    </r>
    <r>
      <rPr>
        <b/>
        <sz val="10"/>
        <color rgb="FF000000"/>
        <rFont val="Candara"/>
        <family val="2"/>
      </rPr>
      <t>-H</t>
    </r>
  </si>
  <si>
    <t>Cornus nuttallii x florida</t>
  </si>
  <si>
    <t>Thuja plicata 'Excelsa'</t>
  </si>
  <si>
    <t>Garry Oak</t>
  </si>
  <si>
    <t>Quercus garryana</t>
  </si>
  <si>
    <t>Grand Fir</t>
  </si>
  <si>
    <t>Abies grandis</t>
  </si>
  <si>
    <t>Tsuga mertensiana</t>
  </si>
  <si>
    <t>Pacific Crabapple</t>
  </si>
  <si>
    <t>Malus fusca</t>
  </si>
  <si>
    <t>Oregon Ash</t>
  </si>
  <si>
    <t>Fraxinus latifolia</t>
  </si>
  <si>
    <t>Paper Birch</t>
  </si>
  <si>
    <t>Betula papyrifera</t>
  </si>
  <si>
    <t>Serviceberry</t>
  </si>
  <si>
    <t>Amelanchier alnifolia</t>
  </si>
  <si>
    <t>Shore Pine</t>
  </si>
  <si>
    <t>Pinus contorta var. contorta</t>
  </si>
  <si>
    <t>Sitka Alder</t>
  </si>
  <si>
    <t>Alnus viridis ssp. sinuata</t>
  </si>
  <si>
    <t>Sitka Spruce</t>
  </si>
  <si>
    <t>Picea sitchensis</t>
  </si>
  <si>
    <r>
      <t xml:space="preserve">Venus Dogwood </t>
    </r>
    <r>
      <rPr>
        <b/>
        <sz val="10"/>
        <color rgb="FF000000"/>
        <rFont val="Candara"/>
        <family val="2"/>
      </rPr>
      <t>-H</t>
    </r>
  </si>
  <si>
    <t>Cornus nuttallii x kousa 'Venus'</t>
  </si>
  <si>
    <t>Trees For Sunny Locations</t>
  </si>
  <si>
    <t>Callitropsis nootkatensis</t>
  </si>
  <si>
    <t>Douglas Fir</t>
  </si>
  <si>
    <t>Pseudotsuga menziesii</t>
  </si>
  <si>
    <t>Thuja plicata 'Hogan'</t>
  </si>
  <si>
    <t>Water Birch</t>
  </si>
  <si>
    <t>Betula occidentalis</t>
  </si>
  <si>
    <t>Juniperus maritima</t>
  </si>
  <si>
    <r>
      <t>Salal -</t>
    </r>
    <r>
      <rPr>
        <b/>
        <sz val="10"/>
        <color rgb="FFFF0000"/>
        <rFont val="Candara"/>
        <family val="2"/>
      </rPr>
      <t xml:space="preserve">F </t>
    </r>
    <r>
      <rPr>
        <b/>
        <sz val="8"/>
        <color rgb="FFFF0000"/>
        <rFont val="Candara"/>
        <family val="2"/>
      </rPr>
      <t>(</t>
    </r>
    <r>
      <rPr>
        <sz val="8"/>
        <color rgb="FFFF0000"/>
        <rFont val="Candara"/>
        <family val="2"/>
      </rPr>
      <t>Keep pruned to 3' max for fire safety)</t>
    </r>
  </si>
  <si>
    <r>
      <t xml:space="preserve">Oceanspray - </t>
    </r>
    <r>
      <rPr>
        <b/>
        <sz val="10"/>
        <color rgb="FFFF0000"/>
        <rFont val="Candara"/>
        <family val="2"/>
      </rPr>
      <t>F</t>
    </r>
  </si>
  <si>
    <r>
      <t xml:space="preserve">Hairy Manzanita - </t>
    </r>
    <r>
      <rPr>
        <b/>
        <sz val="10"/>
        <color rgb="FFFF0000"/>
        <rFont val="Candara"/>
        <family val="2"/>
      </rPr>
      <t>F</t>
    </r>
  </si>
  <si>
    <r>
      <t xml:space="preserve">Pacific Wax Myrtle - </t>
    </r>
    <r>
      <rPr>
        <b/>
        <sz val="10"/>
        <color rgb="FFFF0000"/>
        <rFont val="Candara"/>
        <family val="2"/>
      </rPr>
      <t>F</t>
    </r>
  </si>
  <si>
    <r>
      <t xml:space="preserve">Western Hemlock - </t>
    </r>
    <r>
      <rPr>
        <b/>
        <sz val="10"/>
        <color rgb="FFFF0000"/>
        <rFont val="Candara"/>
        <family val="2"/>
      </rPr>
      <t>F</t>
    </r>
  </si>
  <si>
    <r>
      <t xml:space="preserve">Western Red Cedar - </t>
    </r>
    <r>
      <rPr>
        <b/>
        <sz val="10"/>
        <color rgb="FFFF0000"/>
        <rFont val="Candara"/>
        <family val="2"/>
      </rPr>
      <t>F</t>
    </r>
  </si>
  <si>
    <r>
      <t xml:space="preserve">Excelsa Western Red Cedar </t>
    </r>
    <r>
      <rPr>
        <b/>
        <sz val="10"/>
        <color rgb="FF000000"/>
        <rFont val="Candara"/>
        <family val="2"/>
      </rPr>
      <t xml:space="preserve">-C, </t>
    </r>
    <r>
      <rPr>
        <b/>
        <sz val="10"/>
        <color rgb="FFFF0000"/>
        <rFont val="Candara"/>
        <family val="2"/>
      </rPr>
      <t>F</t>
    </r>
  </si>
  <si>
    <r>
      <t xml:space="preserve">Mountain Hemlock - </t>
    </r>
    <r>
      <rPr>
        <b/>
        <sz val="10"/>
        <color rgb="FFFF0000"/>
        <rFont val="Candara"/>
        <family val="2"/>
      </rPr>
      <t>F</t>
    </r>
  </si>
  <si>
    <r>
      <t xml:space="preserve">Alaska Yellow Cedar - </t>
    </r>
    <r>
      <rPr>
        <b/>
        <sz val="10"/>
        <color rgb="FFFF0000"/>
        <rFont val="Candara"/>
        <family val="2"/>
      </rPr>
      <t>F</t>
    </r>
  </si>
  <si>
    <r>
      <t xml:space="preserve">Hogan Western Red Cedar </t>
    </r>
    <r>
      <rPr>
        <b/>
        <sz val="10"/>
        <color rgb="FF000000"/>
        <rFont val="Candara"/>
        <family val="2"/>
      </rPr>
      <t xml:space="preserve">-C, </t>
    </r>
    <r>
      <rPr>
        <b/>
        <sz val="10"/>
        <color rgb="FFFF0000"/>
        <rFont val="Candara"/>
        <family val="2"/>
      </rPr>
      <t>F</t>
    </r>
  </si>
  <si>
    <r>
      <t xml:space="preserve">Seaside Juniper - </t>
    </r>
    <r>
      <rPr>
        <b/>
        <sz val="10"/>
        <color rgb="FFFF0000"/>
        <rFont val="Candara"/>
        <family val="2"/>
      </rPr>
      <t>F</t>
    </r>
  </si>
  <si>
    <r>
      <rPr>
        <b/>
        <sz val="10"/>
        <color theme="1"/>
        <rFont val="Calibri"/>
        <family val="2"/>
      </rPr>
      <t>Key: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F</t>
    </r>
    <r>
      <rPr>
        <sz val="10"/>
        <color theme="1"/>
        <rFont val="Calibri"/>
        <family val="2"/>
      </rPr>
      <t xml:space="preserve"> =</t>
    </r>
    <r>
      <rPr>
        <sz val="10"/>
        <color rgb="FFFF0000"/>
        <rFont val="Calibri"/>
        <family val="2"/>
      </rPr>
      <t xml:space="preserve"> flammable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= Cultivar </t>
    </r>
    <r>
      <rPr>
        <b/>
        <sz val="10"/>
        <color theme="1"/>
        <rFont val="Calibri"/>
        <family val="2"/>
      </rPr>
      <t>H</t>
    </r>
    <r>
      <rPr>
        <sz val="10"/>
        <color theme="1"/>
        <rFont val="Calibri"/>
        <family val="2"/>
      </rPr>
      <t xml:space="preserve"> = Hybrid</t>
    </r>
  </si>
  <si>
    <r>
      <t xml:space="preserve">Total Planting Area                    </t>
    </r>
    <r>
      <rPr>
        <b/>
        <sz val="8"/>
        <color theme="1"/>
        <rFont val="Calibri"/>
        <family val="2"/>
        <scheme val="minor"/>
      </rPr>
      <t>(square feet)</t>
    </r>
  </si>
  <si>
    <r>
      <t xml:space="preserve">Cubic Yards of Mulch
</t>
    </r>
    <r>
      <rPr>
        <b/>
        <sz val="8"/>
        <color theme="1"/>
        <rFont val="Calibri"/>
        <family val="2"/>
        <scheme val="minor"/>
      </rPr>
      <t>(planting area ft</t>
    </r>
    <r>
      <rPr>
        <b/>
        <vertAlign val="superscript"/>
        <sz val="8"/>
        <color theme="1"/>
        <rFont val="Calibri"/>
        <family val="2"/>
        <scheme val="minor"/>
      </rPr>
      <t xml:space="preserve">2 </t>
    </r>
    <r>
      <rPr>
        <b/>
        <sz val="8"/>
        <color theme="1"/>
        <rFont val="Calibri"/>
        <family val="2"/>
        <scheme val="minor"/>
      </rPr>
      <t>÷ 80)</t>
    </r>
  </si>
  <si>
    <t>rounded up</t>
  </si>
  <si>
    <t>Plant Numbers: Enter planting area size. Minimum # plants and yards of mulch will calculate.</t>
  </si>
  <si>
    <t>Highlight your selected option A, B, C, or D.</t>
  </si>
  <si>
    <t xml:space="preserve">Plant List:  Enter the number of existing plants in the planting area.  Select plants from the groundcovers, shrubs, and trees worksheets (other tabs) and enter quantity (# new native plants from list will calculate). List any other plants below.  Use complete scientific name (Genus species). Note if a plant is not native to WA state with NN (up to 10% max of new plants, not reimbursable). </t>
  </si>
  <si>
    <t xml:space="preserve">Owner Name: </t>
  </si>
  <si>
    <t xml:space="preserve">Address: </t>
  </si>
  <si>
    <t xml:space="preserve">Parcel #: </t>
  </si>
  <si>
    <t xml:space="preserve">Planting Area Description (e.g., front yard, side yard, back yard, etc.):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</si>
</sst>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ndara"/>
      <family val="2"/>
    </font>
    <font>
      <i/>
      <sz val="10"/>
      <color rgb="FF000000"/>
      <name val="Candara"/>
      <family val="2"/>
    </font>
    <font>
      <b/>
      <sz val="10"/>
      <color rgb="FF000000"/>
      <name val="Candara"/>
      <family val="2"/>
    </font>
    <font>
      <sz val="10"/>
      <color theme="1"/>
      <name val="Candara"/>
      <family val="2"/>
    </font>
    <font>
      <i/>
      <sz val="10"/>
      <color theme="1"/>
      <name val="Candara"/>
      <family val="2"/>
    </font>
    <font>
      <b/>
      <sz val="10"/>
      <color theme="0"/>
      <name val="Calibri"/>
      <family val="2"/>
    </font>
    <font>
      <b/>
      <sz val="10"/>
      <color theme="0"/>
      <name val="Candara"/>
      <family val="2"/>
    </font>
    <font>
      <b/>
      <sz val="10"/>
      <color rgb="FFFF0000"/>
      <name val="Candara"/>
      <family val="2"/>
    </font>
    <font>
      <b/>
      <sz val="8"/>
      <color rgb="FFFF0000"/>
      <name val="Candara"/>
      <family val="2"/>
    </font>
    <font>
      <sz val="8"/>
      <color rgb="FFFF0000"/>
      <name val="Candara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144775"/>
      <name val="Calibri"/>
      <family val="2"/>
      <scheme val="minor"/>
    </font>
    <font>
      <sz val="10"/>
      <color rgb="FF14477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44775"/>
        <bgColor indexed="64"/>
      </patternFill>
    </fill>
    <fill>
      <patternFill patternType="solid">
        <fgColor rgb="FF82A6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8" fillId="4" borderId="4" xfId="0" applyFont="1" applyFill="1" applyBorder="1"/>
    <xf numFmtId="0" fontId="7" fillId="6" borderId="3" xfId="0" applyFont="1" applyFill="1" applyBorder="1"/>
    <xf numFmtId="0" fontId="8" fillId="6" borderId="4" xfId="0" applyFont="1" applyFill="1" applyBorder="1"/>
    <xf numFmtId="0" fontId="7" fillId="6" borderId="5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8" fillId="5" borderId="4" xfId="0" applyFont="1" applyFill="1" applyBorder="1"/>
    <xf numFmtId="0" fontId="16" fillId="0" borderId="0" xfId="0" applyFont="1"/>
    <xf numFmtId="0" fontId="18" fillId="0" borderId="0" xfId="0" applyFont="1"/>
    <xf numFmtId="0" fontId="19" fillId="2" borderId="8" xfId="0" applyFont="1" applyFill="1" applyBorder="1" applyAlignment="1">
      <alignment horizontal="center"/>
    </xf>
    <xf numFmtId="1" fontId="16" fillId="0" borderId="8" xfId="0" applyNumberFormat="1" applyFont="1" applyFill="1" applyBorder="1"/>
    <xf numFmtId="0" fontId="16" fillId="0" borderId="7" xfId="0" applyFont="1" applyFill="1" applyBorder="1"/>
    <xf numFmtId="0" fontId="16" fillId="0" borderId="5" xfId="0" applyFont="1" applyFill="1" applyBorder="1"/>
    <xf numFmtId="0" fontId="16" fillId="0" borderId="0" xfId="0" applyFont="1" applyFill="1"/>
    <xf numFmtId="1" fontId="16" fillId="0" borderId="0" xfId="0" applyNumberFormat="1" applyFont="1" applyFill="1"/>
    <xf numFmtId="0" fontId="17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6" fillId="0" borderId="0" xfId="0" applyFont="1" applyFill="1" applyProtection="1">
      <protection locked="0"/>
    </xf>
    <xf numFmtId="0" fontId="23" fillId="0" borderId="0" xfId="0" applyFont="1"/>
    <xf numFmtId="0" fontId="23" fillId="7" borderId="0" xfId="0" applyFont="1" applyFill="1"/>
    <xf numFmtId="0" fontId="16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Border="1" applyProtection="1"/>
    <xf numFmtId="0" fontId="18" fillId="0" borderId="31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6" fillId="0" borderId="2" xfId="0" applyFont="1" applyBorder="1" applyAlignment="1" applyProtection="1">
      <alignment horizontal="right"/>
      <protection locked="0"/>
    </xf>
    <xf numFmtId="0" fontId="17" fillId="0" borderId="26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7" fillId="0" borderId="2" xfId="0" applyFont="1" applyBorder="1" applyAlignment="1" applyProtection="1">
      <protection locked="0"/>
    </xf>
    <xf numFmtId="0" fontId="16" fillId="0" borderId="2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6" fillId="0" borderId="4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14" xfId="0" applyFont="1" applyBorder="1" applyAlignment="1" applyProtection="1">
      <protection locked="0"/>
    </xf>
    <xf numFmtId="0" fontId="16" fillId="0" borderId="15" xfId="0" applyFont="1" applyBorder="1" applyAlignment="1" applyProtection="1">
      <protection locked="0"/>
    </xf>
    <xf numFmtId="0" fontId="16" fillId="0" borderId="17" xfId="0" applyFont="1" applyBorder="1" applyAlignment="1" applyProtection="1">
      <protection locked="0"/>
    </xf>
    <xf numFmtId="0" fontId="16" fillId="0" borderId="19" xfId="0" applyFont="1" applyBorder="1" applyAlignment="1" applyProtection="1">
      <protection locked="0"/>
    </xf>
    <xf numFmtId="0" fontId="18" fillId="0" borderId="27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1" fontId="16" fillId="0" borderId="14" xfId="0" applyNumberFormat="1" applyFont="1" applyBorder="1" applyAlignment="1"/>
    <xf numFmtId="1" fontId="16" fillId="0" borderId="15" xfId="0" applyNumberFormat="1" applyFont="1" applyBorder="1" applyAlignment="1"/>
    <xf numFmtId="1" fontId="16" fillId="0" borderId="9" xfId="0" applyNumberFormat="1" applyFont="1" applyBorder="1" applyAlignment="1"/>
    <xf numFmtId="1" fontId="16" fillId="0" borderId="16" xfId="0" applyNumberFormat="1" applyFont="1" applyBorder="1" applyAlignment="1"/>
    <xf numFmtId="0" fontId="23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6" fillId="0" borderId="3" xfId="0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6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4775"/>
      <color rgb="FF82A600"/>
      <color rgb="FFF2C82A"/>
      <color rgb="FFCC6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grid Enschede" id="{4F06FC35-B431-47C2-9C4E-EFFA9F15DC9F}" userId="S::iensched_co.whatcom.wa.us#ext#@cob.onmicrosoft.com::1231382d-35db-4331-8e19-9ecbd06ab41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21-02-26T17:50:51.33" personId="{4F06FC35-B431-47C2-9C4E-EFFA9F15DC9F}" id="{292FDD2A-CBD5-43D5-8599-9DA3C2CBE675}">
    <text>I tweaked the instructions a little on how to use the worksheets.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showRuler="0" zoomScaleNormal="100" workbookViewId="0">
      <selection activeCell="A27" sqref="A27:C27"/>
    </sheetView>
  </sheetViews>
  <sheetFormatPr defaultRowHeight="12.75" x14ac:dyDescent="0.2"/>
  <cols>
    <col min="1" max="1" width="5.140625" style="18" customWidth="1"/>
    <col min="2" max="2" width="11.85546875" style="18" customWidth="1"/>
    <col min="3" max="3" width="12.7109375" style="18" customWidth="1"/>
    <col min="4" max="4" width="10.7109375" style="18" customWidth="1"/>
    <col min="5" max="6" width="6.140625" style="18" customWidth="1"/>
    <col min="7" max="7" width="8.85546875" style="18" customWidth="1"/>
    <col min="8" max="8" width="14.7109375" style="18" customWidth="1"/>
    <col min="9" max="9" width="10" style="18" customWidth="1"/>
    <col min="10" max="10" width="6.140625" style="18" customWidth="1"/>
    <col min="11" max="11" width="5.85546875" style="18" customWidth="1"/>
    <col min="12" max="12" width="14" style="18" customWidth="1"/>
    <col min="13" max="13" width="2.5703125" style="18" customWidth="1"/>
    <col min="14" max="14" width="6.5703125" style="18" customWidth="1"/>
    <col min="15" max="15" width="11.5703125" style="18" customWidth="1"/>
    <col min="16" max="16" width="6.140625" style="18" customWidth="1"/>
    <col min="17" max="16384" width="9.140625" style="18"/>
  </cols>
  <sheetData>
    <row r="1" spans="1:15" ht="18.75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7.25" customHeight="1" x14ac:dyDescent="0.2">
      <c r="A2" s="48" t="s">
        <v>322</v>
      </c>
      <c r="B2" s="49"/>
      <c r="C2" s="49"/>
      <c r="D2" s="49"/>
      <c r="E2" s="49"/>
      <c r="F2" s="48" t="s">
        <v>323</v>
      </c>
      <c r="G2" s="49"/>
      <c r="H2" s="49"/>
      <c r="I2" s="49"/>
      <c r="J2" s="49"/>
      <c r="K2" s="48" t="s">
        <v>324</v>
      </c>
      <c r="L2" s="49"/>
      <c r="M2" s="49"/>
      <c r="N2" s="49"/>
      <c r="O2" s="49"/>
    </row>
    <row r="3" spans="1:15" ht="17.25" customHeight="1" x14ac:dyDescent="0.2">
      <c r="A3" s="50" t="s">
        <v>325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5" spans="1:15" x14ac:dyDescent="0.2">
      <c r="A5" s="33" t="s">
        <v>319</v>
      </c>
      <c r="B5" s="33"/>
      <c r="C5" s="33"/>
      <c r="D5" s="33"/>
      <c r="E5" s="33"/>
      <c r="F5" s="33"/>
      <c r="G5" s="33"/>
      <c r="H5" s="33"/>
      <c r="I5" s="34" t="s">
        <v>320</v>
      </c>
      <c r="J5" s="34"/>
      <c r="K5" s="34"/>
      <c r="L5" s="34"/>
      <c r="M5" s="19"/>
      <c r="N5" s="19"/>
      <c r="O5" s="19"/>
    </row>
    <row r="6" spans="1:15" ht="13.5" thickBot="1" x14ac:dyDescent="0.25"/>
    <row r="7" spans="1:15" ht="25.15" customHeight="1" thickBot="1" x14ac:dyDescent="0.25">
      <c r="B7" s="20" t="s">
        <v>1</v>
      </c>
      <c r="C7" s="65" t="s">
        <v>2</v>
      </c>
      <c r="D7" s="66"/>
      <c r="E7" s="66"/>
      <c r="F7" s="66"/>
      <c r="G7" s="67"/>
      <c r="H7" s="65" t="s">
        <v>3</v>
      </c>
      <c r="I7" s="66"/>
      <c r="J7" s="66"/>
      <c r="K7" s="66"/>
      <c r="L7" s="67"/>
      <c r="N7" s="68" t="s">
        <v>316</v>
      </c>
      <c r="O7" s="69"/>
    </row>
    <row r="8" spans="1:15" ht="14.45" customHeight="1" thickBot="1" x14ac:dyDescent="0.25">
      <c r="B8" s="62" t="s">
        <v>4</v>
      </c>
      <c r="C8" s="53" t="s">
        <v>5</v>
      </c>
      <c r="D8" s="54"/>
      <c r="E8" s="54"/>
      <c r="F8" s="54"/>
      <c r="G8" s="55"/>
      <c r="H8" s="78" t="s">
        <v>6</v>
      </c>
      <c r="I8" s="79"/>
      <c r="J8" s="80"/>
      <c r="K8" s="21">
        <f>N10/225</f>
        <v>0</v>
      </c>
      <c r="L8" s="22" t="s">
        <v>7</v>
      </c>
      <c r="N8" s="70"/>
      <c r="O8" s="71"/>
    </row>
    <row r="9" spans="1:15" ht="14.45" customHeight="1" thickBot="1" x14ac:dyDescent="0.25">
      <c r="B9" s="63"/>
      <c r="C9" s="56"/>
      <c r="D9" s="57"/>
      <c r="E9" s="57"/>
      <c r="F9" s="57"/>
      <c r="G9" s="58"/>
      <c r="H9" s="81" t="s">
        <v>8</v>
      </c>
      <c r="I9" s="41"/>
      <c r="J9" s="42"/>
      <c r="K9" s="21">
        <f>N10/64</f>
        <v>0</v>
      </c>
      <c r="L9" s="23" t="s">
        <v>9</v>
      </c>
      <c r="N9" s="72"/>
      <c r="O9" s="73"/>
    </row>
    <row r="10" spans="1:15" ht="14.45" customHeight="1" thickBot="1" x14ac:dyDescent="0.25">
      <c r="B10" s="64"/>
      <c r="C10" s="59"/>
      <c r="D10" s="60"/>
      <c r="E10" s="60"/>
      <c r="F10" s="60"/>
      <c r="G10" s="61"/>
      <c r="H10" s="81" t="s">
        <v>10</v>
      </c>
      <c r="I10" s="41"/>
      <c r="J10" s="42"/>
      <c r="K10" s="21">
        <f>N10/25</f>
        <v>0</v>
      </c>
      <c r="L10" s="23" t="s">
        <v>11</v>
      </c>
      <c r="N10" s="74"/>
      <c r="O10" s="75"/>
    </row>
    <row r="11" spans="1:15" ht="6.75" customHeight="1" thickBot="1" x14ac:dyDescent="0.25">
      <c r="B11" s="32"/>
      <c r="C11" s="32"/>
      <c r="D11" s="32"/>
      <c r="E11" s="32"/>
      <c r="F11" s="32"/>
      <c r="G11" s="32"/>
      <c r="H11" s="31"/>
      <c r="I11" s="31"/>
      <c r="J11" s="31"/>
      <c r="K11" s="25"/>
      <c r="L11" s="24"/>
      <c r="N11" s="76"/>
      <c r="O11" s="77"/>
    </row>
    <row r="12" spans="1:15" ht="14.45" customHeight="1" thickBot="1" x14ac:dyDescent="0.25">
      <c r="B12" s="62" t="s">
        <v>12</v>
      </c>
      <c r="C12" s="53" t="s">
        <v>13</v>
      </c>
      <c r="D12" s="54"/>
      <c r="E12" s="54"/>
      <c r="F12" s="54"/>
      <c r="G12" s="88"/>
      <c r="H12" s="40" t="s">
        <v>14</v>
      </c>
      <c r="I12" s="41"/>
      <c r="J12" s="42"/>
      <c r="K12" s="21">
        <f>N10/144</f>
        <v>0</v>
      </c>
      <c r="L12" s="23" t="s">
        <v>7</v>
      </c>
    </row>
    <row r="13" spans="1:15" ht="14.45" customHeight="1" thickBot="1" x14ac:dyDescent="0.25">
      <c r="B13" s="64"/>
      <c r="C13" s="59"/>
      <c r="D13" s="60"/>
      <c r="E13" s="60"/>
      <c r="F13" s="60"/>
      <c r="G13" s="89"/>
      <c r="H13" s="40" t="s">
        <v>15</v>
      </c>
      <c r="I13" s="41"/>
      <c r="J13" s="42"/>
      <c r="K13" s="21">
        <f>N10/36</f>
        <v>0</v>
      </c>
      <c r="L13" s="23" t="s">
        <v>9</v>
      </c>
    </row>
    <row r="14" spans="1:15" ht="6.75" customHeight="1" thickBot="1" x14ac:dyDescent="0.25">
      <c r="B14" s="32"/>
      <c r="C14" s="32"/>
      <c r="D14" s="32"/>
      <c r="E14" s="32"/>
      <c r="F14" s="32"/>
      <c r="G14" s="32"/>
      <c r="H14" s="31"/>
      <c r="I14" s="31"/>
      <c r="J14" s="31"/>
      <c r="K14" s="25"/>
      <c r="L14" s="24"/>
      <c r="N14" s="68" t="s">
        <v>317</v>
      </c>
      <c r="O14" s="69"/>
    </row>
    <row r="15" spans="1:15" ht="15.6" customHeight="1" thickBot="1" x14ac:dyDescent="0.25">
      <c r="B15" s="62" t="s">
        <v>16</v>
      </c>
      <c r="C15" s="53" t="s">
        <v>17</v>
      </c>
      <c r="D15" s="54"/>
      <c r="E15" s="54"/>
      <c r="F15" s="54"/>
      <c r="G15" s="88"/>
      <c r="H15" s="40" t="s">
        <v>14</v>
      </c>
      <c r="I15" s="41"/>
      <c r="J15" s="42"/>
      <c r="K15" s="21">
        <f>N10/144</f>
        <v>0</v>
      </c>
      <c r="L15" s="23" t="s">
        <v>7</v>
      </c>
      <c r="N15" s="70"/>
      <c r="O15" s="71"/>
    </row>
    <row r="16" spans="1:15" ht="16.149999999999999" customHeight="1" thickBot="1" x14ac:dyDescent="0.25">
      <c r="B16" s="64"/>
      <c r="C16" s="59"/>
      <c r="D16" s="60"/>
      <c r="E16" s="60"/>
      <c r="F16" s="60"/>
      <c r="G16" s="89"/>
      <c r="H16" s="40" t="s">
        <v>18</v>
      </c>
      <c r="I16" s="41"/>
      <c r="J16" s="42"/>
      <c r="K16" s="21">
        <f>N10/16</f>
        <v>0</v>
      </c>
      <c r="L16" s="23" t="s">
        <v>11</v>
      </c>
      <c r="N16" s="72"/>
      <c r="O16" s="73"/>
    </row>
    <row r="17" spans="1:16" ht="6.75" customHeight="1" thickBot="1" x14ac:dyDescent="0.25">
      <c r="B17" s="32"/>
      <c r="C17" s="32"/>
      <c r="D17" s="32"/>
      <c r="E17" s="32"/>
      <c r="F17" s="32"/>
      <c r="G17" s="32"/>
      <c r="H17" s="31"/>
      <c r="I17" s="31"/>
      <c r="J17" s="31"/>
      <c r="K17" s="25"/>
      <c r="L17" s="24"/>
      <c r="N17" s="82">
        <f>ROUNDUP(N10/80,0)</f>
        <v>0</v>
      </c>
      <c r="O17" s="83"/>
    </row>
    <row r="18" spans="1:16" ht="14.45" customHeight="1" thickBot="1" x14ac:dyDescent="0.25">
      <c r="B18" s="62" t="s">
        <v>19</v>
      </c>
      <c r="C18" s="53" t="s">
        <v>20</v>
      </c>
      <c r="D18" s="54"/>
      <c r="E18" s="54"/>
      <c r="F18" s="54"/>
      <c r="G18" s="88"/>
      <c r="H18" s="40" t="s">
        <v>21</v>
      </c>
      <c r="I18" s="41"/>
      <c r="J18" s="42"/>
      <c r="K18" s="21">
        <f>N10/49</f>
        <v>0</v>
      </c>
      <c r="L18" s="23" t="s">
        <v>9</v>
      </c>
      <c r="N18" s="84"/>
      <c r="O18" s="85"/>
    </row>
    <row r="19" spans="1:16" ht="14.45" customHeight="1" thickBot="1" x14ac:dyDescent="0.25">
      <c r="B19" s="64"/>
      <c r="C19" s="59"/>
      <c r="D19" s="60"/>
      <c r="E19" s="60"/>
      <c r="F19" s="60"/>
      <c r="G19" s="89"/>
      <c r="H19" s="40" t="s">
        <v>10</v>
      </c>
      <c r="I19" s="41"/>
      <c r="J19" s="42"/>
      <c r="K19" s="21">
        <f>N10/25</f>
        <v>0</v>
      </c>
      <c r="L19" s="23" t="s">
        <v>11</v>
      </c>
      <c r="N19" s="87" t="s">
        <v>318</v>
      </c>
      <c r="O19" s="87"/>
    </row>
    <row r="20" spans="1:16" ht="6.75" customHeight="1" x14ac:dyDescent="0.2"/>
    <row r="21" spans="1:16" ht="45.75" customHeight="1" x14ac:dyDescent="0.2">
      <c r="A21" s="86" t="s">
        <v>321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6" ht="13.5" thickBot="1" x14ac:dyDescent="0.25">
      <c r="A22" s="105" t="s">
        <v>7</v>
      </c>
      <c r="B22" s="106"/>
      <c r="C22" s="106"/>
      <c r="D22" s="106"/>
      <c r="E22" s="107"/>
      <c r="F22" s="105" t="s">
        <v>9</v>
      </c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7"/>
    </row>
    <row r="23" spans="1:16" x14ac:dyDescent="0.2">
      <c r="A23" s="90" t="s">
        <v>23</v>
      </c>
      <c r="B23" s="91"/>
      <c r="C23" s="92"/>
      <c r="D23" s="26" t="s">
        <v>24</v>
      </c>
      <c r="E23" s="27" t="s">
        <v>25</v>
      </c>
      <c r="F23" s="44" t="s">
        <v>23</v>
      </c>
      <c r="G23" s="102"/>
      <c r="H23" s="102"/>
      <c r="I23" s="28" t="s">
        <v>24</v>
      </c>
      <c r="J23" s="27" t="s">
        <v>25</v>
      </c>
      <c r="K23" s="44" t="s">
        <v>23</v>
      </c>
      <c r="L23" s="44"/>
      <c r="M23" s="44"/>
      <c r="N23" s="45"/>
      <c r="O23" s="26" t="s">
        <v>24</v>
      </c>
      <c r="P23" s="27" t="s">
        <v>25</v>
      </c>
    </row>
    <row r="24" spans="1:16" ht="15.75" customHeight="1" x14ac:dyDescent="0.2">
      <c r="A24" s="93" t="s">
        <v>26</v>
      </c>
      <c r="B24" s="94"/>
      <c r="C24" s="95"/>
      <c r="D24" s="35"/>
      <c r="E24" s="36"/>
      <c r="F24" s="46" t="s">
        <v>27</v>
      </c>
      <c r="G24" s="46"/>
      <c r="H24" s="46"/>
      <c r="I24" s="37"/>
      <c r="J24" s="36"/>
      <c r="K24" s="46" t="s">
        <v>28</v>
      </c>
      <c r="L24" s="46"/>
      <c r="M24" s="46"/>
      <c r="N24" s="46"/>
      <c r="O24" s="35"/>
      <c r="P24" s="36"/>
    </row>
    <row r="25" spans="1:16" ht="15.75" customHeight="1" x14ac:dyDescent="0.2">
      <c r="A25" s="96" t="s">
        <v>29</v>
      </c>
      <c r="B25" s="97"/>
      <c r="C25" s="98"/>
      <c r="D25" s="29">
        <f>Trees!A33</f>
        <v>0</v>
      </c>
      <c r="E25" s="36"/>
      <c r="F25" s="96" t="s">
        <v>30</v>
      </c>
      <c r="G25" s="97"/>
      <c r="H25" s="98"/>
      <c r="I25" s="30">
        <f>Shrubs!A52</f>
        <v>0</v>
      </c>
      <c r="J25" s="36"/>
      <c r="K25" s="47" t="s">
        <v>31</v>
      </c>
      <c r="L25" s="47"/>
      <c r="M25" s="47"/>
      <c r="N25" s="47"/>
      <c r="O25" s="29">
        <f>Groundcovers!A71</f>
        <v>0</v>
      </c>
      <c r="P25" s="36"/>
    </row>
    <row r="26" spans="1:16" ht="15.75" customHeight="1" x14ac:dyDescent="0.2">
      <c r="A26" s="99"/>
      <c r="B26" s="100"/>
      <c r="C26" s="101"/>
      <c r="D26" s="35"/>
      <c r="E26" s="36"/>
      <c r="F26" s="43"/>
      <c r="G26" s="43"/>
      <c r="H26" s="43"/>
      <c r="I26" s="37"/>
      <c r="J26" s="36"/>
      <c r="K26" s="43"/>
      <c r="L26" s="43"/>
      <c r="M26" s="43"/>
      <c r="N26" s="43"/>
      <c r="O26" s="35"/>
      <c r="P26" s="36"/>
    </row>
    <row r="27" spans="1:16" ht="15.75" customHeight="1" x14ac:dyDescent="0.2">
      <c r="A27" s="99"/>
      <c r="B27" s="100"/>
      <c r="C27" s="101"/>
      <c r="D27" s="35"/>
      <c r="E27" s="36"/>
      <c r="F27" s="43"/>
      <c r="G27" s="43"/>
      <c r="H27" s="43"/>
      <c r="I27" s="37"/>
      <c r="J27" s="36"/>
      <c r="K27" s="43"/>
      <c r="L27" s="43"/>
      <c r="M27" s="43"/>
      <c r="N27" s="43"/>
      <c r="O27" s="35"/>
      <c r="P27" s="36"/>
    </row>
    <row r="28" spans="1:16" ht="15.75" customHeight="1" x14ac:dyDescent="0.2">
      <c r="A28" s="99"/>
      <c r="B28" s="100"/>
      <c r="C28" s="101"/>
      <c r="D28" s="35"/>
      <c r="E28" s="36"/>
      <c r="F28" s="43"/>
      <c r="G28" s="43"/>
      <c r="H28" s="43"/>
      <c r="I28" s="37"/>
      <c r="J28" s="36"/>
      <c r="K28" s="43"/>
      <c r="L28" s="43"/>
      <c r="M28" s="43"/>
      <c r="N28" s="43"/>
      <c r="O28" s="35"/>
      <c r="P28" s="36"/>
    </row>
    <row r="29" spans="1:16" ht="15.75" customHeight="1" x14ac:dyDescent="0.2">
      <c r="A29" s="99"/>
      <c r="B29" s="100"/>
      <c r="C29" s="101"/>
      <c r="D29" s="35"/>
      <c r="E29" s="36"/>
      <c r="F29" s="43"/>
      <c r="G29" s="43"/>
      <c r="H29" s="43"/>
      <c r="I29" s="37"/>
      <c r="J29" s="36"/>
      <c r="K29" s="43"/>
      <c r="L29" s="43"/>
      <c r="M29" s="43"/>
      <c r="N29" s="43"/>
      <c r="O29" s="35"/>
      <c r="P29" s="36"/>
    </row>
    <row r="30" spans="1:16" ht="15.75" customHeight="1" x14ac:dyDescent="0.2">
      <c r="A30" s="99"/>
      <c r="B30" s="100"/>
      <c r="C30" s="101"/>
      <c r="D30" s="35"/>
      <c r="E30" s="36"/>
      <c r="F30" s="43"/>
      <c r="G30" s="43"/>
      <c r="H30" s="43"/>
      <c r="I30" s="37"/>
      <c r="J30" s="36"/>
      <c r="K30" s="43"/>
      <c r="L30" s="43"/>
      <c r="M30" s="43"/>
      <c r="N30" s="43"/>
      <c r="O30" s="35"/>
      <c r="P30" s="36"/>
    </row>
    <row r="31" spans="1:16" ht="15.75" customHeight="1" x14ac:dyDescent="0.2">
      <c r="A31" s="99"/>
      <c r="B31" s="100"/>
      <c r="C31" s="101"/>
      <c r="D31" s="35"/>
      <c r="E31" s="36"/>
      <c r="F31" s="43"/>
      <c r="G31" s="43"/>
      <c r="H31" s="43"/>
      <c r="I31" s="37"/>
      <c r="J31" s="36"/>
      <c r="K31" s="43"/>
      <c r="L31" s="43"/>
      <c r="M31" s="43"/>
      <c r="N31" s="43"/>
      <c r="O31" s="35"/>
      <c r="P31" s="36"/>
    </row>
    <row r="32" spans="1:16" ht="15.75" customHeight="1" x14ac:dyDescent="0.2">
      <c r="A32" s="99"/>
      <c r="B32" s="100"/>
      <c r="C32" s="101"/>
      <c r="D32" s="35"/>
      <c r="E32" s="36"/>
      <c r="F32" s="43"/>
      <c r="G32" s="43"/>
      <c r="H32" s="43"/>
      <c r="I32" s="37"/>
      <c r="J32" s="36"/>
      <c r="K32" s="43"/>
      <c r="L32" s="43"/>
      <c r="M32" s="43"/>
      <c r="N32" s="43"/>
      <c r="O32" s="35"/>
      <c r="P32" s="36"/>
    </row>
    <row r="33" spans="1:16" ht="15.75" customHeight="1" x14ac:dyDescent="0.2">
      <c r="A33" s="43"/>
      <c r="B33" s="43"/>
      <c r="C33" s="43"/>
      <c r="D33" s="35"/>
      <c r="E33" s="36"/>
      <c r="F33" s="43"/>
      <c r="G33" s="43"/>
      <c r="H33" s="43"/>
      <c r="I33" s="35"/>
      <c r="J33" s="36"/>
      <c r="K33" s="43"/>
      <c r="L33" s="43"/>
      <c r="M33" s="43"/>
      <c r="N33" s="43"/>
      <c r="O33" s="35"/>
      <c r="P33" s="36"/>
    </row>
    <row r="34" spans="1:16" ht="15.75" customHeight="1" x14ac:dyDescent="0.2">
      <c r="A34" s="108" t="s">
        <v>32</v>
      </c>
      <c r="B34" s="108"/>
      <c r="C34" s="108"/>
      <c r="D34" s="38">
        <f>SUM(D24:D33)</f>
        <v>0</v>
      </c>
      <c r="E34" s="39"/>
      <c r="F34" s="108" t="s">
        <v>32</v>
      </c>
      <c r="G34" s="108"/>
      <c r="H34" s="108"/>
      <c r="I34" s="38">
        <f>SUM(I24:I33)</f>
        <v>0</v>
      </c>
      <c r="J34" s="39"/>
      <c r="K34" s="108" t="s">
        <v>32</v>
      </c>
      <c r="L34" s="108"/>
      <c r="M34" s="108"/>
      <c r="N34" s="108"/>
      <c r="O34" s="38">
        <f>SUM(O24:O33)</f>
        <v>0</v>
      </c>
      <c r="P34" s="39"/>
    </row>
  </sheetData>
  <sheetProtection formatCells="0" formatColumns="0" formatRows="0" insertColumns="0" insertRows="0" insertHyperlinks="0" deleteColumns="0" deleteRows="0" sort="0" autoFilter="0" pivotTables="0"/>
  <mergeCells count="69">
    <mergeCell ref="A1:O1"/>
    <mergeCell ref="A22:E22"/>
    <mergeCell ref="F22:J22"/>
    <mergeCell ref="K22:P22"/>
    <mergeCell ref="A34:C34"/>
    <mergeCell ref="F34:H34"/>
    <mergeCell ref="K34:N34"/>
    <mergeCell ref="A33:C33"/>
    <mergeCell ref="F33:H33"/>
    <mergeCell ref="K33:N33"/>
    <mergeCell ref="F30:H30"/>
    <mergeCell ref="F31:H31"/>
    <mergeCell ref="F32:H32"/>
    <mergeCell ref="A31:C31"/>
    <mergeCell ref="A32:C32"/>
    <mergeCell ref="A30:C30"/>
    <mergeCell ref="F29:H29"/>
    <mergeCell ref="A23:C23"/>
    <mergeCell ref="A24:C24"/>
    <mergeCell ref="A25:C25"/>
    <mergeCell ref="A26:C26"/>
    <mergeCell ref="A27:C27"/>
    <mergeCell ref="A28:C28"/>
    <mergeCell ref="A29:C29"/>
    <mergeCell ref="F23:H23"/>
    <mergeCell ref="F24:H24"/>
    <mergeCell ref="F25:H25"/>
    <mergeCell ref="F26:H26"/>
    <mergeCell ref="B12:B13"/>
    <mergeCell ref="C12:G13"/>
    <mergeCell ref="B15:B16"/>
    <mergeCell ref="C15:G16"/>
    <mergeCell ref="B18:B19"/>
    <mergeCell ref="C18:G19"/>
    <mergeCell ref="N14:O16"/>
    <mergeCell ref="N17:O18"/>
    <mergeCell ref="F27:H27"/>
    <mergeCell ref="F28:H28"/>
    <mergeCell ref="A21:O21"/>
    <mergeCell ref="N19:O19"/>
    <mergeCell ref="H19:J19"/>
    <mergeCell ref="K2:O2"/>
    <mergeCell ref="A2:E2"/>
    <mergeCell ref="F2:J2"/>
    <mergeCell ref="A3:O3"/>
    <mergeCell ref="C8:G10"/>
    <mergeCell ref="B8:B10"/>
    <mergeCell ref="C7:G7"/>
    <mergeCell ref="H7:L7"/>
    <mergeCell ref="N7:O9"/>
    <mergeCell ref="N10:O11"/>
    <mergeCell ref="H8:J8"/>
    <mergeCell ref="H9:J9"/>
    <mergeCell ref="H10:J10"/>
    <mergeCell ref="K29:N29"/>
    <mergeCell ref="K30:N30"/>
    <mergeCell ref="K31:N31"/>
    <mergeCell ref="K32:N32"/>
    <mergeCell ref="K23:N23"/>
    <mergeCell ref="K24:N24"/>
    <mergeCell ref="K25:N25"/>
    <mergeCell ref="K26:N26"/>
    <mergeCell ref="K27:N27"/>
    <mergeCell ref="K28:N28"/>
    <mergeCell ref="H12:J12"/>
    <mergeCell ref="H13:J13"/>
    <mergeCell ref="H15:J15"/>
    <mergeCell ref="H16:J16"/>
    <mergeCell ref="H18:J18"/>
  </mergeCells>
  <pageMargins left="0.5" right="0.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3" sqref="A1:C1048576"/>
    </sheetView>
  </sheetViews>
  <sheetFormatPr defaultRowHeight="12.75" customHeight="1" x14ac:dyDescent="0.2"/>
  <cols>
    <col min="2" max="2" width="33" customWidth="1"/>
    <col min="3" max="3" width="32.28515625" customWidth="1"/>
  </cols>
  <sheetData>
    <row r="1" spans="1:3" ht="12.75" customHeight="1" x14ac:dyDescent="0.2">
      <c r="A1" s="109" t="s">
        <v>11</v>
      </c>
      <c r="B1" s="109"/>
      <c r="C1" s="109"/>
    </row>
    <row r="2" spans="1:3" ht="12.75" customHeight="1" x14ac:dyDescent="0.2">
      <c r="A2" s="110" t="s">
        <v>315</v>
      </c>
      <c r="B2" s="110"/>
      <c r="C2" s="110"/>
    </row>
    <row r="3" spans="1:3" ht="12.75" customHeight="1" x14ac:dyDescent="0.2">
      <c r="A3" s="6" t="s">
        <v>33</v>
      </c>
      <c r="B3" s="8" t="s">
        <v>34</v>
      </c>
      <c r="C3" s="7" t="s">
        <v>35</v>
      </c>
    </row>
    <row r="4" spans="1:3" ht="12.75" customHeight="1" x14ac:dyDescent="0.2">
      <c r="A4" s="9"/>
      <c r="B4" s="11" t="s">
        <v>36</v>
      </c>
      <c r="C4" s="10"/>
    </row>
    <row r="5" spans="1:3" ht="12.75" customHeight="1" x14ac:dyDescent="0.2">
      <c r="A5" s="1"/>
      <c r="B5" s="2" t="s">
        <v>37</v>
      </c>
      <c r="C5" s="3" t="s">
        <v>38</v>
      </c>
    </row>
    <row r="6" spans="1:3" ht="12.75" customHeight="1" x14ac:dyDescent="0.2">
      <c r="A6" s="1"/>
      <c r="B6" s="2" t="s">
        <v>39</v>
      </c>
      <c r="C6" s="3" t="s">
        <v>40</v>
      </c>
    </row>
    <row r="7" spans="1:3" ht="12.75" customHeight="1" x14ac:dyDescent="0.2">
      <c r="A7" s="9"/>
      <c r="B7" s="11" t="s">
        <v>41</v>
      </c>
      <c r="C7" s="10"/>
    </row>
    <row r="8" spans="1:3" ht="12.75" customHeight="1" x14ac:dyDescent="0.2">
      <c r="A8" s="1"/>
      <c r="B8" s="2" t="s">
        <v>42</v>
      </c>
      <c r="C8" s="3" t="s">
        <v>43</v>
      </c>
    </row>
    <row r="9" spans="1:3" ht="12.75" customHeight="1" x14ac:dyDescent="0.2">
      <c r="A9" s="1"/>
      <c r="B9" s="2" t="s">
        <v>44</v>
      </c>
      <c r="C9" s="3" t="s">
        <v>45</v>
      </c>
    </row>
    <row r="10" spans="1:3" ht="12.75" customHeight="1" x14ac:dyDescent="0.2">
      <c r="A10" s="1"/>
      <c r="B10" s="2" t="s">
        <v>46</v>
      </c>
      <c r="C10" s="3" t="s">
        <v>47</v>
      </c>
    </row>
    <row r="11" spans="1:3" ht="12.75" customHeight="1" x14ac:dyDescent="0.2">
      <c r="A11" s="1"/>
      <c r="B11" s="2" t="s">
        <v>48</v>
      </c>
      <c r="C11" s="3" t="s">
        <v>49</v>
      </c>
    </row>
    <row r="12" spans="1:3" ht="12.75" customHeight="1" x14ac:dyDescent="0.2">
      <c r="A12" s="1"/>
      <c r="B12" s="2" t="s">
        <v>50</v>
      </c>
      <c r="C12" s="3" t="s">
        <v>51</v>
      </c>
    </row>
    <row r="13" spans="1:3" ht="12.75" customHeight="1" x14ac:dyDescent="0.2">
      <c r="A13" s="1"/>
      <c r="B13" s="2" t="s">
        <v>52</v>
      </c>
      <c r="C13" s="3" t="s">
        <v>53</v>
      </c>
    </row>
    <row r="14" spans="1:3" ht="12.75" customHeight="1" x14ac:dyDescent="0.2">
      <c r="A14" s="1"/>
      <c r="B14" s="2" t="s">
        <v>54</v>
      </c>
      <c r="C14" s="3" t="s">
        <v>55</v>
      </c>
    </row>
    <row r="15" spans="1:3" ht="12.75" customHeight="1" x14ac:dyDescent="0.2">
      <c r="A15" s="1"/>
      <c r="B15" s="2" t="s">
        <v>56</v>
      </c>
      <c r="C15" s="3" t="s">
        <v>57</v>
      </c>
    </row>
    <row r="16" spans="1:3" ht="12.75" customHeight="1" x14ac:dyDescent="0.2">
      <c r="A16" s="1"/>
      <c r="B16" s="2" t="s">
        <v>58</v>
      </c>
      <c r="C16" s="3" t="s">
        <v>59</v>
      </c>
    </row>
    <row r="17" spans="1:3" ht="12.75" customHeight="1" x14ac:dyDescent="0.2">
      <c r="A17" s="1"/>
      <c r="B17" s="2" t="s">
        <v>304</v>
      </c>
      <c r="C17" s="3" t="s">
        <v>60</v>
      </c>
    </row>
    <row r="18" spans="1:3" ht="12.75" customHeight="1" x14ac:dyDescent="0.2">
      <c r="A18" s="1"/>
      <c r="B18" s="2" t="s">
        <v>61</v>
      </c>
      <c r="C18" s="3" t="s">
        <v>62</v>
      </c>
    </row>
    <row r="19" spans="1:3" ht="12.75" customHeight="1" x14ac:dyDescent="0.2">
      <c r="A19" s="1"/>
      <c r="B19" s="2" t="s">
        <v>63</v>
      </c>
      <c r="C19" s="3" t="s">
        <v>64</v>
      </c>
    </row>
    <row r="20" spans="1:3" ht="12.75" customHeight="1" x14ac:dyDescent="0.2">
      <c r="A20" s="1"/>
      <c r="B20" s="2" t="s">
        <v>65</v>
      </c>
      <c r="C20" s="3" t="s">
        <v>66</v>
      </c>
    </row>
    <row r="21" spans="1:3" ht="12.75" customHeight="1" x14ac:dyDescent="0.2">
      <c r="A21" s="1"/>
      <c r="B21" s="2" t="s">
        <v>67</v>
      </c>
      <c r="C21" s="3" t="s">
        <v>68</v>
      </c>
    </row>
    <row r="22" spans="1:3" ht="12.75" customHeight="1" x14ac:dyDescent="0.2">
      <c r="A22" s="1"/>
      <c r="B22" s="2" t="s">
        <v>69</v>
      </c>
      <c r="C22" s="3" t="s">
        <v>70</v>
      </c>
    </row>
    <row r="23" spans="1:3" ht="12.75" customHeight="1" x14ac:dyDescent="0.2">
      <c r="A23" s="1"/>
      <c r="B23" s="4" t="s">
        <v>71</v>
      </c>
      <c r="C23" s="5" t="s">
        <v>72</v>
      </c>
    </row>
    <row r="24" spans="1:3" ht="12.75" customHeight="1" x14ac:dyDescent="0.2">
      <c r="A24" s="9"/>
      <c r="B24" s="11" t="s">
        <v>73</v>
      </c>
      <c r="C24" s="10"/>
    </row>
    <row r="25" spans="1:3" ht="12.75" customHeight="1" x14ac:dyDescent="0.2">
      <c r="A25" s="1"/>
      <c r="B25" s="2" t="s">
        <v>74</v>
      </c>
      <c r="C25" s="3" t="s">
        <v>75</v>
      </c>
    </row>
    <row r="26" spans="1:3" ht="12.75" customHeight="1" x14ac:dyDescent="0.2">
      <c r="A26" s="1"/>
      <c r="B26" s="2" t="s">
        <v>76</v>
      </c>
      <c r="C26" s="3" t="s">
        <v>77</v>
      </c>
    </row>
    <row r="27" spans="1:3" ht="12.75" customHeight="1" x14ac:dyDescent="0.2">
      <c r="A27" s="1"/>
      <c r="B27" s="2" t="s">
        <v>78</v>
      </c>
      <c r="C27" s="3" t="s">
        <v>79</v>
      </c>
    </row>
    <row r="28" spans="1:3" ht="12.75" customHeight="1" x14ac:dyDescent="0.2">
      <c r="A28" s="1"/>
      <c r="B28" s="2" t="s">
        <v>80</v>
      </c>
      <c r="C28" s="3" t="s">
        <v>81</v>
      </c>
    </row>
    <row r="29" spans="1:3" ht="12.75" customHeight="1" x14ac:dyDescent="0.2">
      <c r="A29" s="1"/>
      <c r="B29" s="2" t="s">
        <v>82</v>
      </c>
      <c r="C29" s="3" t="s">
        <v>83</v>
      </c>
    </row>
    <row r="30" spans="1:3" ht="12.75" customHeight="1" x14ac:dyDescent="0.2">
      <c r="A30" s="1"/>
      <c r="B30" s="2" t="s">
        <v>84</v>
      </c>
      <c r="C30" s="3" t="s">
        <v>85</v>
      </c>
    </row>
    <row r="31" spans="1:3" ht="12.75" customHeight="1" x14ac:dyDescent="0.2">
      <c r="A31" s="1"/>
      <c r="B31" s="2" t="s">
        <v>86</v>
      </c>
      <c r="C31" s="3" t="s">
        <v>87</v>
      </c>
    </row>
    <row r="32" spans="1:3" ht="12.75" customHeight="1" x14ac:dyDescent="0.2">
      <c r="A32" s="1"/>
      <c r="B32" s="2" t="s">
        <v>88</v>
      </c>
      <c r="C32" s="3" t="s">
        <v>89</v>
      </c>
    </row>
    <row r="33" spans="1:3" ht="12.75" customHeight="1" x14ac:dyDescent="0.2">
      <c r="A33" s="1"/>
      <c r="B33" s="2" t="s">
        <v>90</v>
      </c>
      <c r="C33" s="3" t="s">
        <v>91</v>
      </c>
    </row>
    <row r="34" spans="1:3" ht="12.75" customHeight="1" x14ac:dyDescent="0.2">
      <c r="A34" s="1"/>
      <c r="B34" s="2" t="s">
        <v>92</v>
      </c>
      <c r="C34" s="3" t="s">
        <v>93</v>
      </c>
    </row>
    <row r="35" spans="1:3" ht="12.75" customHeight="1" x14ac:dyDescent="0.2">
      <c r="A35" s="1"/>
      <c r="B35" s="2" t="s">
        <v>94</v>
      </c>
      <c r="C35" s="3" t="s">
        <v>95</v>
      </c>
    </row>
    <row r="36" spans="1:3" ht="12.75" customHeight="1" x14ac:dyDescent="0.2">
      <c r="A36" s="1"/>
      <c r="B36" s="2" t="s">
        <v>96</v>
      </c>
      <c r="C36" s="3" t="s">
        <v>97</v>
      </c>
    </row>
    <row r="37" spans="1:3" ht="12.75" customHeight="1" x14ac:dyDescent="0.2">
      <c r="A37" s="1"/>
      <c r="B37" s="2" t="s">
        <v>98</v>
      </c>
      <c r="C37" s="3" t="s">
        <v>99</v>
      </c>
    </row>
    <row r="38" spans="1:3" ht="12.75" customHeight="1" x14ac:dyDescent="0.2">
      <c r="A38" s="1"/>
      <c r="B38" s="2" t="s">
        <v>100</v>
      </c>
      <c r="C38" s="3" t="s">
        <v>101</v>
      </c>
    </row>
    <row r="39" spans="1:3" ht="12.75" customHeight="1" x14ac:dyDescent="0.2">
      <c r="A39" s="1"/>
      <c r="B39" s="2" t="s">
        <v>102</v>
      </c>
      <c r="C39" s="3" t="s">
        <v>103</v>
      </c>
    </row>
    <row r="40" spans="1:3" ht="12.75" customHeight="1" x14ac:dyDescent="0.2">
      <c r="A40" s="1"/>
      <c r="B40" s="2" t="s">
        <v>104</v>
      </c>
      <c r="C40" s="3" t="s">
        <v>105</v>
      </c>
    </row>
    <row r="41" spans="1:3" ht="12.75" customHeight="1" x14ac:dyDescent="0.2">
      <c r="A41" s="1"/>
      <c r="B41" s="2" t="s">
        <v>106</v>
      </c>
      <c r="C41" s="3" t="s">
        <v>107</v>
      </c>
    </row>
    <row r="42" spans="1:3" ht="12.75" customHeight="1" x14ac:dyDescent="0.2">
      <c r="A42" s="1"/>
      <c r="B42" s="2" t="s">
        <v>108</v>
      </c>
      <c r="C42" s="3" t="s">
        <v>109</v>
      </c>
    </row>
    <row r="43" spans="1:3" ht="12.75" customHeight="1" x14ac:dyDescent="0.2">
      <c r="A43" s="1"/>
      <c r="B43" s="2" t="s">
        <v>110</v>
      </c>
      <c r="C43" s="3" t="s">
        <v>111</v>
      </c>
    </row>
    <row r="44" spans="1:3" ht="12.75" customHeight="1" x14ac:dyDescent="0.2">
      <c r="A44" s="1"/>
      <c r="B44" s="2" t="s">
        <v>112</v>
      </c>
      <c r="C44" s="3" t="s">
        <v>113</v>
      </c>
    </row>
    <row r="45" spans="1:3" ht="12.75" customHeight="1" x14ac:dyDescent="0.2">
      <c r="A45" s="1"/>
      <c r="B45" s="2" t="s">
        <v>114</v>
      </c>
      <c r="C45" s="3" t="s">
        <v>115</v>
      </c>
    </row>
    <row r="46" spans="1:3" ht="12.75" customHeight="1" x14ac:dyDescent="0.2">
      <c r="A46" s="1"/>
      <c r="B46" s="2" t="s">
        <v>116</v>
      </c>
      <c r="C46" s="3" t="s">
        <v>117</v>
      </c>
    </row>
    <row r="47" spans="1:3" ht="12.75" customHeight="1" x14ac:dyDescent="0.2">
      <c r="A47" s="1"/>
      <c r="B47" s="2" t="s">
        <v>118</v>
      </c>
      <c r="C47" s="3" t="s">
        <v>119</v>
      </c>
    </row>
    <row r="48" spans="1:3" ht="12.75" customHeight="1" x14ac:dyDescent="0.2">
      <c r="A48" s="1"/>
      <c r="B48" s="2" t="s">
        <v>120</v>
      </c>
      <c r="C48" s="3" t="s">
        <v>121</v>
      </c>
    </row>
    <row r="49" spans="1:3" ht="12.75" customHeight="1" x14ac:dyDescent="0.2">
      <c r="A49" s="1"/>
      <c r="B49" s="2" t="s">
        <v>122</v>
      </c>
      <c r="C49" s="3" t="s">
        <v>123</v>
      </c>
    </row>
    <row r="50" spans="1:3" ht="12.75" customHeight="1" x14ac:dyDescent="0.2">
      <c r="A50" s="1"/>
      <c r="B50" s="2" t="s">
        <v>124</v>
      </c>
      <c r="C50" s="3" t="s">
        <v>125</v>
      </c>
    </row>
    <row r="51" spans="1:3" ht="12.75" customHeight="1" x14ac:dyDescent="0.2">
      <c r="A51" s="1"/>
      <c r="B51" s="2" t="s">
        <v>126</v>
      </c>
      <c r="C51" s="3" t="s">
        <v>127</v>
      </c>
    </row>
    <row r="52" spans="1:3" ht="12.75" customHeight="1" x14ac:dyDescent="0.2">
      <c r="A52" s="1"/>
      <c r="B52" s="2" t="s">
        <v>128</v>
      </c>
      <c r="C52" s="3" t="s">
        <v>129</v>
      </c>
    </row>
    <row r="53" spans="1:3" ht="12.75" customHeight="1" x14ac:dyDescent="0.2">
      <c r="A53" s="1"/>
      <c r="B53" s="2" t="s">
        <v>130</v>
      </c>
      <c r="C53" s="3" t="s">
        <v>131</v>
      </c>
    </row>
    <row r="54" spans="1:3" ht="12.75" customHeight="1" x14ac:dyDescent="0.2">
      <c r="A54" s="1"/>
      <c r="B54" s="2" t="s">
        <v>132</v>
      </c>
      <c r="C54" s="3" t="s">
        <v>133</v>
      </c>
    </row>
    <row r="55" spans="1:3" ht="12.75" customHeight="1" x14ac:dyDescent="0.2">
      <c r="A55" s="1"/>
      <c r="B55" s="2" t="s">
        <v>134</v>
      </c>
      <c r="C55" s="3" t="s">
        <v>135</v>
      </c>
    </row>
    <row r="56" spans="1:3" ht="12.75" customHeight="1" x14ac:dyDescent="0.2">
      <c r="A56" s="1"/>
      <c r="B56" s="2" t="s">
        <v>136</v>
      </c>
      <c r="C56" s="3" t="s">
        <v>137</v>
      </c>
    </row>
    <row r="57" spans="1:3" ht="12.75" customHeight="1" x14ac:dyDescent="0.2">
      <c r="A57" s="1"/>
      <c r="B57" s="2" t="s">
        <v>138</v>
      </c>
      <c r="C57" s="3" t="s">
        <v>139</v>
      </c>
    </row>
    <row r="58" spans="1:3" ht="12.75" customHeight="1" x14ac:dyDescent="0.2">
      <c r="A58" s="1"/>
      <c r="B58" s="2" t="s">
        <v>140</v>
      </c>
      <c r="C58" s="3" t="s">
        <v>141</v>
      </c>
    </row>
    <row r="59" spans="1:3" ht="12.75" customHeight="1" x14ac:dyDescent="0.2">
      <c r="A59" s="1"/>
      <c r="B59" s="2" t="s">
        <v>142</v>
      </c>
      <c r="C59" s="3" t="s">
        <v>143</v>
      </c>
    </row>
    <row r="60" spans="1:3" ht="12.75" customHeight="1" x14ac:dyDescent="0.2">
      <c r="A60" s="1"/>
      <c r="B60" s="2" t="s">
        <v>144</v>
      </c>
      <c r="C60" s="3" t="s">
        <v>145</v>
      </c>
    </row>
    <row r="61" spans="1:3" ht="12.75" customHeight="1" x14ac:dyDescent="0.2">
      <c r="A61" s="1"/>
      <c r="B61" s="2" t="s">
        <v>146</v>
      </c>
      <c r="C61" s="3" t="s">
        <v>147</v>
      </c>
    </row>
    <row r="62" spans="1:3" ht="12.75" customHeight="1" x14ac:dyDescent="0.2">
      <c r="A62" s="1"/>
      <c r="B62" s="2" t="s">
        <v>148</v>
      </c>
      <c r="C62" s="3" t="s">
        <v>149</v>
      </c>
    </row>
    <row r="63" spans="1:3" ht="12.75" customHeight="1" x14ac:dyDescent="0.2">
      <c r="A63" s="1"/>
      <c r="B63" s="2" t="s">
        <v>150</v>
      </c>
      <c r="C63" s="3" t="s">
        <v>151</v>
      </c>
    </row>
    <row r="64" spans="1:3" ht="12.75" customHeight="1" x14ac:dyDescent="0.2">
      <c r="A64" s="1"/>
      <c r="B64" s="2" t="s">
        <v>152</v>
      </c>
      <c r="C64" s="3" t="s">
        <v>153</v>
      </c>
    </row>
    <row r="65" spans="1:3" ht="12.75" customHeight="1" x14ac:dyDescent="0.2">
      <c r="A65" s="9"/>
      <c r="B65" s="11" t="s">
        <v>154</v>
      </c>
      <c r="C65" s="10"/>
    </row>
    <row r="66" spans="1:3" ht="12.75" customHeight="1" x14ac:dyDescent="0.2">
      <c r="A66" s="1"/>
      <c r="B66" s="2" t="s">
        <v>155</v>
      </c>
      <c r="C66" s="3" t="s">
        <v>156</v>
      </c>
    </row>
    <row r="67" spans="1:3" ht="12.75" customHeight="1" x14ac:dyDescent="0.2">
      <c r="A67" s="1"/>
      <c r="B67" s="2" t="s">
        <v>157</v>
      </c>
      <c r="C67" s="3" t="s">
        <v>158</v>
      </c>
    </row>
    <row r="68" spans="1:3" ht="12.75" customHeight="1" x14ac:dyDescent="0.2">
      <c r="A68" s="1"/>
      <c r="B68" s="2" t="s">
        <v>159</v>
      </c>
      <c r="C68" s="3" t="s">
        <v>160</v>
      </c>
    </row>
    <row r="69" spans="1:3" ht="12.75" customHeight="1" x14ac:dyDescent="0.2">
      <c r="A69" s="1"/>
      <c r="B69" s="2" t="s">
        <v>161</v>
      </c>
      <c r="C69" s="3" t="s">
        <v>162</v>
      </c>
    </row>
    <row r="70" spans="1:3" ht="12.75" customHeight="1" x14ac:dyDescent="0.2">
      <c r="A70" s="1"/>
      <c r="B70" s="2" t="s">
        <v>163</v>
      </c>
      <c r="C70" s="3" t="s">
        <v>164</v>
      </c>
    </row>
    <row r="71" spans="1:3" ht="12.75" customHeight="1" x14ac:dyDescent="0.2">
      <c r="A71">
        <f>SUM(A5:A70)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A2" sqref="A2:C2"/>
    </sheetView>
  </sheetViews>
  <sheetFormatPr defaultColWidth="16.28515625" defaultRowHeight="12.75" x14ac:dyDescent="0.2"/>
  <cols>
    <col min="1" max="1" width="10.28515625" customWidth="1"/>
    <col min="2" max="2" width="25.5703125" customWidth="1"/>
    <col min="3" max="3" width="30.5703125" customWidth="1"/>
  </cols>
  <sheetData>
    <row r="1" spans="1:3" x14ac:dyDescent="0.2">
      <c r="A1" s="109" t="s">
        <v>9</v>
      </c>
      <c r="B1" s="109"/>
      <c r="C1" s="109"/>
    </row>
    <row r="2" spans="1:3" x14ac:dyDescent="0.2">
      <c r="A2" s="110" t="s">
        <v>315</v>
      </c>
      <c r="B2" s="110"/>
      <c r="C2" s="110"/>
    </row>
    <row r="3" spans="1:3" x14ac:dyDescent="0.2">
      <c r="A3" s="8" t="s">
        <v>165</v>
      </c>
      <c r="B3" s="8" t="s">
        <v>34</v>
      </c>
      <c r="C3" s="8" t="s">
        <v>35</v>
      </c>
    </row>
    <row r="4" spans="1:3" x14ac:dyDescent="0.2">
      <c r="A4" s="12"/>
      <c r="B4" s="13" t="s">
        <v>166</v>
      </c>
      <c r="C4" s="14"/>
    </row>
    <row r="5" spans="1:3" x14ac:dyDescent="0.2">
      <c r="A5" s="1"/>
      <c r="B5" s="2" t="s">
        <v>167</v>
      </c>
      <c r="C5" s="3" t="s">
        <v>168</v>
      </c>
    </row>
    <row r="6" spans="1:3" x14ac:dyDescent="0.2">
      <c r="A6" s="1"/>
      <c r="B6" s="2" t="s">
        <v>169</v>
      </c>
      <c r="C6" s="3" t="s">
        <v>170</v>
      </c>
    </row>
    <row r="7" spans="1:3" x14ac:dyDescent="0.2">
      <c r="A7" s="1"/>
      <c r="B7" s="2" t="s">
        <v>171</v>
      </c>
      <c r="C7" s="3" t="s">
        <v>172</v>
      </c>
    </row>
    <row r="8" spans="1:3" x14ac:dyDescent="0.2">
      <c r="A8" s="1"/>
      <c r="B8" s="2" t="s">
        <v>173</v>
      </c>
      <c r="C8" s="3" t="s">
        <v>174</v>
      </c>
    </row>
    <row r="9" spans="1:3" x14ac:dyDescent="0.2">
      <c r="A9" s="1"/>
      <c r="B9" s="2" t="s">
        <v>175</v>
      </c>
      <c r="C9" s="3" t="s">
        <v>176</v>
      </c>
    </row>
    <row r="10" spans="1:3" x14ac:dyDescent="0.2">
      <c r="A10" s="1"/>
      <c r="B10" s="2" t="s">
        <v>177</v>
      </c>
      <c r="C10" s="3" t="s">
        <v>178</v>
      </c>
    </row>
    <row r="11" spans="1:3" x14ac:dyDescent="0.2">
      <c r="A11" s="1"/>
      <c r="B11" s="2" t="s">
        <v>179</v>
      </c>
      <c r="C11" s="3" t="s">
        <v>180</v>
      </c>
    </row>
    <row r="12" spans="1:3" x14ac:dyDescent="0.2">
      <c r="A12" s="1"/>
      <c r="B12" s="2" t="s">
        <v>181</v>
      </c>
      <c r="C12" s="3" t="s">
        <v>182</v>
      </c>
    </row>
    <row r="13" spans="1:3" x14ac:dyDescent="0.2">
      <c r="A13" s="1"/>
      <c r="B13" s="2" t="s">
        <v>183</v>
      </c>
      <c r="C13" s="3" t="s">
        <v>184</v>
      </c>
    </row>
    <row r="14" spans="1:3" x14ac:dyDescent="0.2">
      <c r="A14" s="1"/>
      <c r="B14" s="2" t="s">
        <v>185</v>
      </c>
      <c r="C14" s="3" t="s">
        <v>186</v>
      </c>
    </row>
    <row r="15" spans="1:3" x14ac:dyDescent="0.2">
      <c r="A15" s="1"/>
      <c r="B15" s="2" t="s">
        <v>187</v>
      </c>
      <c r="C15" s="3" t="s">
        <v>188</v>
      </c>
    </row>
    <row r="16" spans="1:3" x14ac:dyDescent="0.2">
      <c r="A16" s="1"/>
      <c r="B16" s="2" t="s">
        <v>189</v>
      </c>
      <c r="C16" s="3" t="s">
        <v>190</v>
      </c>
    </row>
    <row r="17" spans="1:3" x14ac:dyDescent="0.2">
      <c r="A17" s="12"/>
      <c r="B17" s="13" t="s">
        <v>191</v>
      </c>
      <c r="C17" s="14"/>
    </row>
    <row r="18" spans="1:3" x14ac:dyDescent="0.2">
      <c r="A18" s="1"/>
      <c r="B18" s="2" t="s">
        <v>192</v>
      </c>
      <c r="C18" s="3" t="s">
        <v>193</v>
      </c>
    </row>
    <row r="19" spans="1:3" x14ac:dyDescent="0.2">
      <c r="A19" s="1"/>
      <c r="B19" s="2" t="s">
        <v>194</v>
      </c>
      <c r="C19" s="3" t="s">
        <v>195</v>
      </c>
    </row>
    <row r="20" spans="1:3" x14ac:dyDescent="0.2">
      <c r="A20" s="1"/>
      <c r="B20" s="2" t="s">
        <v>196</v>
      </c>
      <c r="C20" s="3" t="s">
        <v>197</v>
      </c>
    </row>
    <row r="21" spans="1:3" x14ac:dyDescent="0.2">
      <c r="A21" s="1"/>
      <c r="B21" s="2" t="s">
        <v>198</v>
      </c>
      <c r="C21" s="3" t="s">
        <v>199</v>
      </c>
    </row>
    <row r="22" spans="1:3" x14ac:dyDescent="0.2">
      <c r="A22" s="1"/>
      <c r="B22" s="2" t="s">
        <v>200</v>
      </c>
      <c r="C22" s="3" t="s">
        <v>201</v>
      </c>
    </row>
    <row r="23" spans="1:3" x14ac:dyDescent="0.2">
      <c r="A23" s="1"/>
      <c r="B23" s="2" t="s">
        <v>202</v>
      </c>
      <c r="C23" s="3" t="s">
        <v>203</v>
      </c>
    </row>
    <row r="24" spans="1:3" x14ac:dyDescent="0.2">
      <c r="A24" s="1"/>
      <c r="B24" s="2" t="s">
        <v>204</v>
      </c>
      <c r="C24" s="3" t="s">
        <v>205</v>
      </c>
    </row>
    <row r="25" spans="1:3" x14ac:dyDescent="0.2">
      <c r="A25" s="1"/>
      <c r="B25" s="2" t="s">
        <v>206</v>
      </c>
      <c r="C25" s="3" t="s">
        <v>207</v>
      </c>
    </row>
    <row r="26" spans="1:3" x14ac:dyDescent="0.2">
      <c r="A26" s="1"/>
      <c r="B26" s="2" t="s">
        <v>208</v>
      </c>
      <c r="C26" s="3" t="s">
        <v>209</v>
      </c>
    </row>
    <row r="27" spans="1:3" x14ac:dyDescent="0.2">
      <c r="A27" s="1"/>
      <c r="B27" s="2" t="s">
        <v>210</v>
      </c>
      <c r="C27" s="3" t="s">
        <v>211</v>
      </c>
    </row>
    <row r="28" spans="1:3" x14ac:dyDescent="0.2">
      <c r="A28" s="1"/>
      <c r="B28" s="2" t="s">
        <v>212</v>
      </c>
      <c r="C28" s="3" t="s">
        <v>213</v>
      </c>
    </row>
    <row r="29" spans="1:3" x14ac:dyDescent="0.2">
      <c r="A29" s="1"/>
      <c r="B29" s="2" t="s">
        <v>214</v>
      </c>
      <c r="C29" s="3" t="s">
        <v>215</v>
      </c>
    </row>
    <row r="30" spans="1:3" x14ac:dyDescent="0.2">
      <c r="A30" s="1"/>
      <c r="B30" s="2" t="s">
        <v>305</v>
      </c>
      <c r="C30" s="3" t="s">
        <v>216</v>
      </c>
    </row>
    <row r="31" spans="1:3" x14ac:dyDescent="0.2">
      <c r="A31" s="1"/>
      <c r="B31" s="2" t="s">
        <v>217</v>
      </c>
      <c r="C31" s="3" t="s">
        <v>218</v>
      </c>
    </row>
    <row r="32" spans="1:3" x14ac:dyDescent="0.2">
      <c r="A32" s="1"/>
      <c r="B32" s="2" t="s">
        <v>219</v>
      </c>
      <c r="C32" s="3" t="s">
        <v>220</v>
      </c>
    </row>
    <row r="33" spans="1:3" x14ac:dyDescent="0.2">
      <c r="A33" s="1"/>
      <c r="B33" s="2" t="s">
        <v>221</v>
      </c>
      <c r="C33" s="3" t="s">
        <v>222</v>
      </c>
    </row>
    <row r="34" spans="1:3" x14ac:dyDescent="0.2">
      <c r="A34" s="1"/>
      <c r="B34" s="2" t="s">
        <v>223</v>
      </c>
      <c r="C34" s="3" t="s">
        <v>224</v>
      </c>
    </row>
    <row r="35" spans="1:3" x14ac:dyDescent="0.2">
      <c r="A35" s="1"/>
      <c r="B35" s="2" t="s">
        <v>225</v>
      </c>
      <c r="C35" s="3" t="s">
        <v>226</v>
      </c>
    </row>
    <row r="36" spans="1:3" x14ac:dyDescent="0.2">
      <c r="A36" s="1"/>
      <c r="B36" s="2" t="s">
        <v>227</v>
      </c>
      <c r="C36" s="3" t="s">
        <v>228</v>
      </c>
    </row>
    <row r="37" spans="1:3" x14ac:dyDescent="0.2">
      <c r="A37" s="1"/>
      <c r="B37" s="2" t="s">
        <v>229</v>
      </c>
      <c r="C37" s="3" t="s">
        <v>230</v>
      </c>
    </row>
    <row r="38" spans="1:3" x14ac:dyDescent="0.2">
      <c r="A38" s="1"/>
      <c r="B38" s="2" t="s">
        <v>231</v>
      </c>
      <c r="C38" s="3" t="s">
        <v>232</v>
      </c>
    </row>
    <row r="39" spans="1:3" x14ac:dyDescent="0.2">
      <c r="A39" s="1"/>
      <c r="B39" s="2" t="s">
        <v>233</v>
      </c>
      <c r="C39" s="3" t="s">
        <v>234</v>
      </c>
    </row>
    <row r="40" spans="1:3" x14ac:dyDescent="0.2">
      <c r="A40" s="1"/>
      <c r="B40" s="2" t="s">
        <v>235</v>
      </c>
      <c r="C40" s="3" t="s">
        <v>236</v>
      </c>
    </row>
    <row r="41" spans="1:3" x14ac:dyDescent="0.2">
      <c r="A41" s="1"/>
      <c r="B41" s="2" t="s">
        <v>237</v>
      </c>
      <c r="C41" s="3" t="s">
        <v>238</v>
      </c>
    </row>
    <row r="42" spans="1:3" x14ac:dyDescent="0.2">
      <c r="A42" s="1"/>
      <c r="B42" s="2" t="s">
        <v>239</v>
      </c>
      <c r="C42" s="3" t="s">
        <v>240</v>
      </c>
    </row>
    <row r="43" spans="1:3" x14ac:dyDescent="0.2">
      <c r="A43" s="1"/>
      <c r="B43" s="2" t="s">
        <v>241</v>
      </c>
      <c r="C43" s="3" t="s">
        <v>242</v>
      </c>
    </row>
    <row r="44" spans="1:3" x14ac:dyDescent="0.2">
      <c r="A44" s="1"/>
      <c r="B44" s="2" t="s">
        <v>243</v>
      </c>
      <c r="C44" s="3" t="s">
        <v>244</v>
      </c>
    </row>
    <row r="45" spans="1:3" x14ac:dyDescent="0.2">
      <c r="A45" s="1"/>
      <c r="B45" s="2" t="s">
        <v>245</v>
      </c>
      <c r="C45" s="3" t="s">
        <v>246</v>
      </c>
    </row>
    <row r="46" spans="1:3" x14ac:dyDescent="0.2">
      <c r="A46" s="12"/>
      <c r="B46" s="13" t="s">
        <v>247</v>
      </c>
      <c r="C46" s="14"/>
    </row>
    <row r="47" spans="1:3" x14ac:dyDescent="0.2">
      <c r="A47" s="1"/>
      <c r="B47" s="2" t="s">
        <v>306</v>
      </c>
      <c r="C47" s="3" t="s">
        <v>248</v>
      </c>
    </row>
    <row r="48" spans="1:3" x14ac:dyDescent="0.2">
      <c r="A48" s="1"/>
      <c r="B48" s="2" t="s">
        <v>307</v>
      </c>
      <c r="C48" s="3" t="s">
        <v>249</v>
      </c>
    </row>
    <row r="49" spans="1:3" x14ac:dyDescent="0.2">
      <c r="A49" s="1"/>
      <c r="B49" s="2" t="s">
        <v>250</v>
      </c>
      <c r="C49" s="3" t="s">
        <v>251</v>
      </c>
    </row>
    <row r="50" spans="1:3" x14ac:dyDescent="0.2">
      <c r="A50" s="1"/>
      <c r="B50" s="2" t="s">
        <v>252</v>
      </c>
      <c r="C50" s="3" t="s">
        <v>253</v>
      </c>
    </row>
    <row r="51" spans="1:3" x14ac:dyDescent="0.2">
      <c r="A51" s="1"/>
      <c r="B51" s="2" t="s">
        <v>254</v>
      </c>
      <c r="C51" s="3" t="s">
        <v>255</v>
      </c>
    </row>
    <row r="52" spans="1:3" x14ac:dyDescent="0.2">
      <c r="A52">
        <f>SUM(A5:A51)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I16" sqref="I16:I17"/>
    </sheetView>
  </sheetViews>
  <sheetFormatPr defaultRowHeight="12.75" x14ac:dyDescent="0.2"/>
  <cols>
    <col min="2" max="2" width="29.7109375" customWidth="1"/>
    <col min="3" max="3" width="33.5703125" customWidth="1"/>
  </cols>
  <sheetData>
    <row r="1" spans="1:3" x14ac:dyDescent="0.2">
      <c r="A1" s="109" t="s">
        <v>7</v>
      </c>
      <c r="B1" s="109"/>
      <c r="C1" s="109"/>
    </row>
    <row r="2" spans="1:3" x14ac:dyDescent="0.2">
      <c r="A2" s="110" t="s">
        <v>315</v>
      </c>
      <c r="B2" s="110"/>
      <c r="C2" s="110"/>
    </row>
    <row r="3" spans="1:3" x14ac:dyDescent="0.2">
      <c r="A3" s="8" t="s">
        <v>33</v>
      </c>
      <c r="B3" s="8" t="s">
        <v>34</v>
      </c>
      <c r="C3" s="8" t="s">
        <v>35</v>
      </c>
    </row>
    <row r="4" spans="1:3" x14ac:dyDescent="0.2">
      <c r="A4" s="15"/>
      <c r="B4" s="17" t="s">
        <v>256</v>
      </c>
      <c r="C4" s="16"/>
    </row>
    <row r="5" spans="1:3" x14ac:dyDescent="0.2">
      <c r="A5" s="1"/>
      <c r="B5" s="2" t="s">
        <v>257</v>
      </c>
      <c r="C5" s="3" t="s">
        <v>258</v>
      </c>
    </row>
    <row r="6" spans="1:3" x14ac:dyDescent="0.2">
      <c r="A6" s="1"/>
      <c r="B6" s="2" t="s">
        <v>308</v>
      </c>
      <c r="C6" s="3" t="s">
        <v>259</v>
      </c>
    </row>
    <row r="7" spans="1:3" x14ac:dyDescent="0.2">
      <c r="A7" s="1"/>
      <c r="B7" s="2" t="s">
        <v>309</v>
      </c>
      <c r="C7" s="3" t="s">
        <v>260</v>
      </c>
    </row>
    <row r="8" spans="1:3" x14ac:dyDescent="0.2">
      <c r="A8" s="15"/>
      <c r="B8" s="17" t="s">
        <v>261</v>
      </c>
      <c r="C8" s="16"/>
    </row>
    <row r="9" spans="1:3" x14ac:dyDescent="0.2">
      <c r="A9" s="1"/>
      <c r="B9" s="2" t="s">
        <v>262</v>
      </c>
      <c r="C9" s="3" t="s">
        <v>263</v>
      </c>
    </row>
    <row r="10" spans="1:3" x14ac:dyDescent="0.2">
      <c r="A10" s="1"/>
      <c r="B10" s="2" t="s">
        <v>264</v>
      </c>
      <c r="C10" s="3" t="s">
        <v>265</v>
      </c>
    </row>
    <row r="11" spans="1:3" x14ac:dyDescent="0.2">
      <c r="A11" s="1"/>
      <c r="B11" s="2" t="s">
        <v>266</v>
      </c>
      <c r="C11" s="3" t="s">
        <v>267</v>
      </c>
    </row>
    <row r="12" spans="1:3" ht="13.5" customHeight="1" x14ac:dyDescent="0.2">
      <c r="A12" s="1"/>
      <c r="B12" s="2" t="s">
        <v>268</v>
      </c>
      <c r="C12" s="3" t="s">
        <v>269</v>
      </c>
    </row>
    <row r="13" spans="1:3" x14ac:dyDescent="0.2">
      <c r="A13" s="1"/>
      <c r="B13" s="2" t="s">
        <v>270</v>
      </c>
      <c r="C13" s="3" t="s">
        <v>271</v>
      </c>
    </row>
    <row r="14" spans="1:3" x14ac:dyDescent="0.2">
      <c r="A14" s="1"/>
      <c r="B14" s="2" t="s">
        <v>272</v>
      </c>
      <c r="C14" s="3" t="s">
        <v>273</v>
      </c>
    </row>
    <row r="15" spans="1:3" x14ac:dyDescent="0.2">
      <c r="A15" s="1"/>
      <c r="B15" s="2" t="s">
        <v>310</v>
      </c>
      <c r="C15" s="3" t="s">
        <v>274</v>
      </c>
    </row>
    <row r="16" spans="1:3" x14ac:dyDescent="0.2">
      <c r="A16" s="1"/>
      <c r="B16" s="2" t="s">
        <v>275</v>
      </c>
      <c r="C16" s="3" t="s">
        <v>276</v>
      </c>
    </row>
    <row r="17" spans="1:3" x14ac:dyDescent="0.2">
      <c r="A17" s="1"/>
      <c r="B17" s="2" t="s">
        <v>277</v>
      </c>
      <c r="C17" s="3" t="s">
        <v>278</v>
      </c>
    </row>
    <row r="18" spans="1:3" x14ac:dyDescent="0.2">
      <c r="A18" s="1"/>
      <c r="B18" s="2" t="s">
        <v>311</v>
      </c>
      <c r="C18" s="3" t="s">
        <v>279</v>
      </c>
    </row>
    <row r="19" spans="1:3" x14ac:dyDescent="0.2">
      <c r="A19" s="1"/>
      <c r="B19" s="2" t="s">
        <v>280</v>
      </c>
      <c r="C19" s="3" t="s">
        <v>281</v>
      </c>
    </row>
    <row r="20" spans="1:3" x14ac:dyDescent="0.2">
      <c r="A20" s="1"/>
      <c r="B20" s="2" t="s">
        <v>282</v>
      </c>
      <c r="C20" s="3" t="s">
        <v>283</v>
      </c>
    </row>
    <row r="21" spans="1:3" x14ac:dyDescent="0.2">
      <c r="A21" s="1"/>
      <c r="B21" s="2" t="s">
        <v>284</v>
      </c>
      <c r="C21" s="3" t="s">
        <v>285</v>
      </c>
    </row>
    <row r="22" spans="1:3" x14ac:dyDescent="0.2">
      <c r="A22" s="1"/>
      <c r="B22" s="2" t="s">
        <v>286</v>
      </c>
      <c r="C22" s="3" t="s">
        <v>287</v>
      </c>
    </row>
    <row r="23" spans="1:3" x14ac:dyDescent="0.2">
      <c r="A23" s="1"/>
      <c r="B23" s="2" t="s">
        <v>288</v>
      </c>
      <c r="C23" s="3" t="s">
        <v>289</v>
      </c>
    </row>
    <row r="24" spans="1:3" x14ac:dyDescent="0.2">
      <c r="A24" s="1"/>
      <c r="B24" s="2" t="s">
        <v>290</v>
      </c>
      <c r="C24" s="3" t="s">
        <v>291</v>
      </c>
    </row>
    <row r="25" spans="1:3" x14ac:dyDescent="0.2">
      <c r="A25" s="1"/>
      <c r="B25" s="2" t="s">
        <v>292</v>
      </c>
      <c r="C25" s="3" t="s">
        <v>293</v>
      </c>
    </row>
    <row r="26" spans="1:3" x14ac:dyDescent="0.2">
      <c r="A26" s="1"/>
      <c r="B26" s="2" t="s">
        <v>294</v>
      </c>
      <c r="C26" s="3" t="s">
        <v>295</v>
      </c>
    </row>
    <row r="27" spans="1:3" x14ac:dyDescent="0.2">
      <c r="A27" s="15"/>
      <c r="B27" s="17" t="s">
        <v>296</v>
      </c>
      <c r="C27" s="16"/>
    </row>
    <row r="28" spans="1:3" x14ac:dyDescent="0.2">
      <c r="A28" s="1"/>
      <c r="B28" s="2" t="s">
        <v>312</v>
      </c>
      <c r="C28" s="3" t="s">
        <v>297</v>
      </c>
    </row>
    <row r="29" spans="1:3" x14ac:dyDescent="0.2">
      <c r="A29" s="1"/>
      <c r="B29" s="2" t="s">
        <v>298</v>
      </c>
      <c r="C29" s="3" t="s">
        <v>299</v>
      </c>
    </row>
    <row r="30" spans="1:3" x14ac:dyDescent="0.2">
      <c r="A30" s="1"/>
      <c r="B30" s="2" t="s">
        <v>313</v>
      </c>
      <c r="C30" s="3" t="s">
        <v>300</v>
      </c>
    </row>
    <row r="31" spans="1:3" x14ac:dyDescent="0.2">
      <c r="A31" s="1"/>
      <c r="B31" s="2" t="s">
        <v>301</v>
      </c>
      <c r="C31" s="3" t="s">
        <v>302</v>
      </c>
    </row>
    <row r="32" spans="1:3" x14ac:dyDescent="0.2">
      <c r="A32" s="1"/>
      <c r="B32" s="2" t="s">
        <v>314</v>
      </c>
      <c r="C32" s="3" t="s">
        <v>303</v>
      </c>
    </row>
    <row r="33" spans="1:1" x14ac:dyDescent="0.2">
      <c r="A33">
        <f>SUM(A5:A32)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A23B405745242AFF7612042976AAB" ma:contentTypeVersion="10" ma:contentTypeDescription="Create a new document." ma:contentTypeScope="" ma:versionID="6976381d01135976845057d2816406a8">
  <xsd:schema xmlns:xsd="http://www.w3.org/2001/XMLSchema" xmlns:xs="http://www.w3.org/2001/XMLSchema" xmlns:p="http://schemas.microsoft.com/office/2006/metadata/properties" xmlns:ns2="797bb88b-6a90-4894-938b-205a422e9953" xmlns:ns3="f632a577-ef84-4d86-86d7-26dd31d705f4" targetNamespace="http://schemas.microsoft.com/office/2006/metadata/properties" ma:root="true" ma:fieldsID="f31fb2896574db09de3931e830949355" ns2:_="" ns3:_="">
    <xsd:import namespace="797bb88b-6a90-4894-938b-205a422e9953"/>
    <xsd:import namespace="f632a577-ef84-4d86-86d7-26dd31d705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bb88b-6a90-4894-938b-205a422e9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2a577-ef84-4d86-86d7-26dd31d7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C6716-EDE7-412C-9CBC-A085418F4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BA0C2-6203-4C5D-8020-2A3505EE8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bb88b-6a90-4894-938b-205a422e9953"/>
    <ds:schemaRef ds:uri="f632a577-ef84-4d86-86d7-26dd31d70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D6317-839A-4E79-8407-AA5111237E7B}">
  <ds:schemaRefs>
    <ds:schemaRef ds:uri="http://www.w3.org/XML/1998/namespace"/>
    <ds:schemaRef ds:uri="http://schemas.microsoft.com/office/2006/metadata/properties"/>
    <ds:schemaRef ds:uri="797bb88b-6a90-4894-938b-205a422e995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32a577-ef84-4d86-86d7-26dd31d705f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Groundcovers</vt:lpstr>
      <vt:lpstr>Shrubs</vt:lpstr>
      <vt:lpstr>Trees</vt:lpstr>
    </vt:vector>
  </TitlesOfParts>
  <Company>City of Bellingham, WA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Cynthia</dc:creator>
  <cp:lastModifiedBy>Ingrid Enschede</cp:lastModifiedBy>
  <cp:revision/>
  <cp:lastPrinted>2021-03-09T19:46:30Z</cp:lastPrinted>
  <dcterms:created xsi:type="dcterms:W3CDTF">2017-08-29T16:40:13Z</dcterms:created>
  <dcterms:modified xsi:type="dcterms:W3CDTF">2021-08-24T23:35:48Z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0x010100BCAA23B405745242AFF7612042976AAB</vt:lpwstr>
  </property>
</Properties>
</file>